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LA_Dashboard" sheetId="1" state="visible" r:id="rId2"/>
    <sheet name="Cleaned_Ticket_Dat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<sst xmlns="http://schemas.openxmlformats.org/spreadsheetml/2006/main" count="2295" uniqueCount="391">
  <si>
    <t xml:space="preserve">PROJECT 1: E-COMMERCE OPERATIONS &amp; SLA PERFORMANCE DASHBOARD</t>
  </si>
  <si>
    <t xml:space="preserve">Author: Sandeep Kumar Pulipati | Source: Synthetic Support Operations Dataset (n = 250 Tickets, Q3 2026) | Zero Confidential Data</t>
  </si>
  <si>
    <t xml:space="preserve">TOTAL TICKETS ANALYZED</t>
  </si>
  <si>
    <t xml:space="preserve">OVERALL SLA COMPLIANCE RATE</t>
  </si>
  <si>
    <t xml:space="preserve">QUALITY AUDIT PASS RATE</t>
  </si>
  <si>
    <t xml:space="preserve">100% Verified Synthetic Log</t>
  </si>
  <si>
    <t xml:space="preserve">Target Benchmark: 85.0%</t>
  </si>
  <si>
    <t xml:space="preserve">Avg Turnaround: 18.9 Hrs</t>
  </si>
  <si>
    <t xml:space="preserve">TABLE 1: TICKET VOLUME, SLA ADHERENCE &amp; TURNAROUND BY ISSUE CATEGORY</t>
  </si>
  <si>
    <t xml:space="preserve">Issue Category</t>
  </si>
  <si>
    <t xml:space="preserve">Ticket Volume</t>
  </si>
  <si>
    <t xml:space="preserve">Within SLA</t>
  </si>
  <si>
    <t xml:space="preserve">SLA Breached</t>
  </si>
  <si>
    <t xml:space="preserve">SLA Compliance %</t>
  </si>
  <si>
    <t xml:space="preserve">Avg Resolution (Hrs)</t>
  </si>
  <si>
    <t xml:space="preserve">Fulfillment &amp; Warehouse Discrepancy</t>
  </si>
  <si>
    <t xml:space="preserve">Payment &amp; Settlement Clarification</t>
  </si>
  <si>
    <t xml:space="preserve">Listing &amp; Catalog Update</t>
  </si>
  <si>
    <t xml:space="preserve">Account Policy &amp; Compliance Escalation</t>
  </si>
  <si>
    <t xml:space="preserve">Order Status Inquiry</t>
  </si>
  <si>
    <t xml:space="preserve">Total / Overall</t>
  </si>
  <si>
    <t xml:space="preserve">TABLE 2: SLA COMPLIANCE &amp; QUALITY AUDIT PASS RATE BY SUPPORT TIER</t>
  </si>
  <si>
    <t xml:space="preserve">Assigned Support Tier</t>
  </si>
  <si>
    <t xml:space="preserve">Quality Audit Pass %</t>
  </si>
  <si>
    <t xml:space="preserve">Tier 1 - General Support</t>
  </si>
  <si>
    <t xml:space="preserve">Tier 2 - Operations Support</t>
  </si>
  <si>
    <t xml:space="preserve">Tier 4 - Escalation Investigation</t>
  </si>
  <si>
    <t xml:space="preserve">Ticket_ID</t>
  </si>
  <si>
    <t xml:space="preserve">Created_Date</t>
  </si>
  <si>
    <t xml:space="preserve">Resolved_Date</t>
  </si>
  <si>
    <t xml:space="preserve">Issue_Category</t>
  </si>
  <si>
    <t xml:space="preserve">Priority_Level</t>
  </si>
  <si>
    <t xml:space="preserve">Assigned_Tier</t>
  </si>
  <si>
    <t xml:space="preserve">Resolution_Hours</t>
  </si>
  <si>
    <t xml:space="preserve">SLA_Target_Hours</t>
  </si>
  <si>
    <t xml:space="preserve">First_Contact_Resolved</t>
  </si>
  <si>
    <t xml:space="preserve">Quality_Audit_Status</t>
  </si>
  <si>
    <t xml:space="preserve">Merchant_Region</t>
  </si>
  <si>
    <t xml:space="preserve">SLA_Status [Formula]</t>
  </si>
  <si>
    <t xml:space="preserve">Resolution_Bucket [Formula]</t>
  </si>
  <si>
    <t xml:space="preserve">SYN-TCK-1001</t>
  </si>
  <si>
    <t xml:space="preserve">2026-08-05</t>
  </si>
  <si>
    <t xml:space="preserve">Standard</t>
  </si>
  <si>
    <t xml:space="preserve">Yes</t>
  </si>
  <si>
    <t xml:space="preserve">Pass</t>
  </si>
  <si>
    <t xml:space="preserve">East</t>
  </si>
  <si>
    <t xml:space="preserve">SYN-TCK-1002</t>
  </si>
  <si>
    <t xml:space="preserve">2026-07-28</t>
  </si>
  <si>
    <t xml:space="preserve">SYN-TCK-1003</t>
  </si>
  <si>
    <t xml:space="preserve">2026-08-06</t>
  </si>
  <si>
    <t xml:space="preserve">No</t>
  </si>
  <si>
    <t xml:space="preserve">West</t>
  </si>
  <si>
    <t xml:space="preserve">SYN-TCK-1004</t>
  </si>
  <si>
    <t xml:space="preserve">2026-08-13</t>
  </si>
  <si>
    <t xml:space="preserve">North</t>
  </si>
  <si>
    <t xml:space="preserve">SYN-TCK-1005</t>
  </si>
  <si>
    <t xml:space="preserve">2026-07-11</t>
  </si>
  <si>
    <t xml:space="preserve">2026-07-12</t>
  </si>
  <si>
    <t xml:space="preserve">SYN-TCK-1006</t>
  </si>
  <si>
    <t xml:space="preserve">2026-08-07</t>
  </si>
  <si>
    <t xml:space="preserve">High</t>
  </si>
  <si>
    <t xml:space="preserve">SYN-TCK-1007</t>
  </si>
  <si>
    <t xml:space="preserve">2026-07-27</t>
  </si>
  <si>
    <t xml:space="preserve">South</t>
  </si>
  <si>
    <t xml:space="preserve">SYN-TCK-1008</t>
  </si>
  <si>
    <t xml:space="preserve">2026-08-04</t>
  </si>
  <si>
    <t xml:space="preserve">SYN-TCK-1009</t>
  </si>
  <si>
    <t xml:space="preserve">2026-08-10</t>
  </si>
  <si>
    <t xml:space="preserve">2026-08-11</t>
  </si>
  <si>
    <t xml:space="preserve">SYN-TCK-1010</t>
  </si>
  <si>
    <t xml:space="preserve">2026-08-20</t>
  </si>
  <si>
    <t xml:space="preserve">2026-08-21</t>
  </si>
  <si>
    <t xml:space="preserve">SYN-TCK-1011</t>
  </si>
  <si>
    <t xml:space="preserve">2026-08-16</t>
  </si>
  <si>
    <t xml:space="preserve">SYN-TCK-1012</t>
  </si>
  <si>
    <t xml:space="preserve">2026-08-18</t>
  </si>
  <si>
    <t xml:space="preserve">SYN-TCK-1013</t>
  </si>
  <si>
    <t xml:space="preserve">2026-09-07</t>
  </si>
  <si>
    <t xml:space="preserve">2026-09-08</t>
  </si>
  <si>
    <t xml:space="preserve">SYN-TCK-1014</t>
  </si>
  <si>
    <t xml:space="preserve">2026-07-23</t>
  </si>
  <si>
    <t xml:space="preserve">2026-07-24</t>
  </si>
  <si>
    <t xml:space="preserve">Urgent</t>
  </si>
  <si>
    <t xml:space="preserve">SYN-TCK-1015</t>
  </si>
  <si>
    <t xml:space="preserve">2026-07-21</t>
  </si>
  <si>
    <t xml:space="preserve">SYN-TCK-1016</t>
  </si>
  <si>
    <t xml:space="preserve">2026-08-17</t>
  </si>
  <si>
    <t xml:space="preserve">SYN-TCK-1017</t>
  </si>
  <si>
    <t xml:space="preserve">2026-07-09</t>
  </si>
  <si>
    <t xml:space="preserve">2026-07-10</t>
  </si>
  <si>
    <t xml:space="preserve">SYN-TCK-1018</t>
  </si>
  <si>
    <t xml:space="preserve">2026-07-30</t>
  </si>
  <si>
    <t xml:space="preserve">SYN-TCK-1019</t>
  </si>
  <si>
    <t xml:space="preserve">2026-08-27</t>
  </si>
  <si>
    <t xml:space="preserve">SYN-TCK-1020</t>
  </si>
  <si>
    <t xml:space="preserve">2026-09-19</t>
  </si>
  <si>
    <t xml:space="preserve">SYN-TCK-1021</t>
  </si>
  <si>
    <t xml:space="preserve">2026-09-12</t>
  </si>
  <si>
    <t xml:space="preserve">2026-09-13</t>
  </si>
  <si>
    <t xml:space="preserve">SYN-TCK-1022</t>
  </si>
  <si>
    <t xml:space="preserve">2026-08-29</t>
  </si>
  <si>
    <t xml:space="preserve">2026-08-30</t>
  </si>
  <si>
    <t xml:space="preserve">SYN-TCK-1023</t>
  </si>
  <si>
    <t xml:space="preserve">2026-07-25</t>
  </si>
  <si>
    <t xml:space="preserve">SYN-TCK-1024</t>
  </si>
  <si>
    <t xml:space="preserve">2026-07-07</t>
  </si>
  <si>
    <t xml:space="preserve">SYN-TCK-1025</t>
  </si>
  <si>
    <t xml:space="preserve">2026-08-31</t>
  </si>
  <si>
    <t xml:space="preserve">Needs Review</t>
  </si>
  <si>
    <t xml:space="preserve">SYN-TCK-1026</t>
  </si>
  <si>
    <t xml:space="preserve">2026-07-20</t>
  </si>
  <si>
    <t xml:space="preserve">SYN-TCK-1027</t>
  </si>
  <si>
    <t xml:space="preserve">SYN-TCK-1028</t>
  </si>
  <si>
    <t xml:space="preserve">2026-09-25</t>
  </si>
  <si>
    <t xml:space="preserve">2026-09-26</t>
  </si>
  <si>
    <t xml:space="preserve">SYN-TCK-1029</t>
  </si>
  <si>
    <t xml:space="preserve">2026-08-03</t>
  </si>
  <si>
    <t xml:space="preserve">SYN-TCK-1030</t>
  </si>
  <si>
    <t xml:space="preserve">2026-07-02</t>
  </si>
  <si>
    <t xml:space="preserve">2026-07-05</t>
  </si>
  <si>
    <t xml:space="preserve">SYN-TCK-1031</t>
  </si>
  <si>
    <t xml:space="preserve">SYN-TCK-1032</t>
  </si>
  <si>
    <t xml:space="preserve">2026-07-18</t>
  </si>
  <si>
    <t xml:space="preserve">SYN-TCK-1033</t>
  </si>
  <si>
    <t xml:space="preserve">SYN-TCK-1034</t>
  </si>
  <si>
    <t xml:space="preserve">SYN-TCK-1035</t>
  </si>
  <si>
    <t xml:space="preserve">2026-07-15</t>
  </si>
  <si>
    <t xml:space="preserve">SYN-TCK-1036</t>
  </si>
  <si>
    <t xml:space="preserve">SYN-TCK-1037</t>
  </si>
  <si>
    <t xml:space="preserve">2026-08-15</t>
  </si>
  <si>
    <t xml:space="preserve">SYN-TCK-1038</t>
  </si>
  <si>
    <t xml:space="preserve">SYN-TCK-1039</t>
  </si>
  <si>
    <t xml:space="preserve">2026-09-28</t>
  </si>
  <si>
    <t xml:space="preserve">2026-09-29</t>
  </si>
  <si>
    <t xml:space="preserve">SYN-TCK-1040</t>
  </si>
  <si>
    <t xml:space="preserve">SYN-TCK-1041</t>
  </si>
  <si>
    <t xml:space="preserve">2026-08-22</t>
  </si>
  <si>
    <t xml:space="preserve">SYN-TCK-1042</t>
  </si>
  <si>
    <t xml:space="preserve">SYN-TCK-1043</t>
  </si>
  <si>
    <t xml:space="preserve">SYN-TCK-1044</t>
  </si>
  <si>
    <t xml:space="preserve">2026-09-24</t>
  </si>
  <si>
    <t xml:space="preserve">SYN-TCK-1045</t>
  </si>
  <si>
    <t xml:space="preserve">2026-09-09</t>
  </si>
  <si>
    <t xml:space="preserve">2026-09-11</t>
  </si>
  <si>
    <t xml:space="preserve">SYN-TCK-1046</t>
  </si>
  <si>
    <t xml:space="preserve">2026-09-10</t>
  </si>
  <si>
    <t xml:space="preserve">SYN-TCK-1047</t>
  </si>
  <si>
    <t xml:space="preserve">2026-09-04</t>
  </si>
  <si>
    <t xml:space="preserve">SYN-TCK-1048</t>
  </si>
  <si>
    <t xml:space="preserve">2026-09-20</t>
  </si>
  <si>
    <t xml:space="preserve">2026-09-21</t>
  </si>
  <si>
    <t xml:space="preserve">SYN-TCK-1049</t>
  </si>
  <si>
    <t xml:space="preserve">2026-07-19</t>
  </si>
  <si>
    <t xml:space="preserve">SYN-TCK-1050</t>
  </si>
  <si>
    <t xml:space="preserve">2026-09-02</t>
  </si>
  <si>
    <t xml:space="preserve">2026-09-03</t>
  </si>
  <si>
    <t xml:space="preserve">SYN-TCK-1051</t>
  </si>
  <si>
    <t xml:space="preserve">SYN-TCK-1052</t>
  </si>
  <si>
    <t xml:space="preserve">2026-09-15</t>
  </si>
  <si>
    <t xml:space="preserve">2026-09-17</t>
  </si>
  <si>
    <t xml:space="preserve">SYN-TCK-1053</t>
  </si>
  <si>
    <t xml:space="preserve">2026-09-01</t>
  </si>
  <si>
    <t xml:space="preserve">SYN-TCK-1054</t>
  </si>
  <si>
    <t xml:space="preserve">SYN-TCK-1055</t>
  </si>
  <si>
    <t xml:space="preserve">SYN-TCK-1056</t>
  </si>
  <si>
    <t xml:space="preserve">SYN-TCK-1057</t>
  </si>
  <si>
    <t xml:space="preserve">SYN-TCK-1058</t>
  </si>
  <si>
    <t xml:space="preserve">2026-07-17</t>
  </si>
  <si>
    <t xml:space="preserve">SYN-TCK-1059</t>
  </si>
  <si>
    <t xml:space="preserve">SYN-TCK-1060</t>
  </si>
  <si>
    <t xml:space="preserve">2026-08-23</t>
  </si>
  <si>
    <t xml:space="preserve">SYN-TCK-1061</t>
  </si>
  <si>
    <t xml:space="preserve">2026-09-22</t>
  </si>
  <si>
    <t xml:space="preserve">SYN-TCK-1062</t>
  </si>
  <si>
    <t xml:space="preserve">2026-07-16</t>
  </si>
  <si>
    <t xml:space="preserve">SYN-TCK-1063</t>
  </si>
  <si>
    <t xml:space="preserve">2026-07-14</t>
  </si>
  <si>
    <t xml:space="preserve">SYN-TCK-1064</t>
  </si>
  <si>
    <t xml:space="preserve">2026-07-26</t>
  </si>
  <si>
    <t xml:space="preserve">SYN-TCK-1065</t>
  </si>
  <si>
    <t xml:space="preserve">SYN-TCK-1066</t>
  </si>
  <si>
    <t xml:space="preserve">SYN-TCK-1067</t>
  </si>
  <si>
    <t xml:space="preserve">SYN-TCK-1068</t>
  </si>
  <si>
    <t xml:space="preserve">2026-08-01</t>
  </si>
  <si>
    <t xml:space="preserve">2026-08-02</t>
  </si>
  <si>
    <t xml:space="preserve">SYN-TCK-1069</t>
  </si>
  <si>
    <t xml:space="preserve">SYN-TCK-1070</t>
  </si>
  <si>
    <t xml:space="preserve">SYN-TCK-1071</t>
  </si>
  <si>
    <t xml:space="preserve">2026-08-08</t>
  </si>
  <si>
    <t xml:space="preserve">SYN-TCK-1072</t>
  </si>
  <si>
    <t xml:space="preserve">SYN-TCK-1073</t>
  </si>
  <si>
    <t xml:space="preserve">SYN-TCK-1074</t>
  </si>
  <si>
    <t xml:space="preserve">SYN-TCK-1075</t>
  </si>
  <si>
    <t xml:space="preserve">SYN-TCK-1076</t>
  </si>
  <si>
    <t xml:space="preserve">SYN-TCK-1077</t>
  </si>
  <si>
    <t xml:space="preserve">SYN-TCK-1078</t>
  </si>
  <si>
    <t xml:space="preserve">2026-09-05</t>
  </si>
  <si>
    <t xml:space="preserve">SYN-TCK-1079</t>
  </si>
  <si>
    <t xml:space="preserve">2026-07-08</t>
  </si>
  <si>
    <t xml:space="preserve">SYN-TCK-1080</t>
  </si>
  <si>
    <t xml:space="preserve">SYN-TCK-1081</t>
  </si>
  <si>
    <t xml:space="preserve">SYN-TCK-1082</t>
  </si>
  <si>
    <t xml:space="preserve">SYN-TCK-1083</t>
  </si>
  <si>
    <t xml:space="preserve">SYN-TCK-1084</t>
  </si>
  <si>
    <t xml:space="preserve">2026-07-04</t>
  </si>
  <si>
    <t xml:space="preserve">SYN-TCK-1085</t>
  </si>
  <si>
    <t xml:space="preserve">SYN-TCK-1086</t>
  </si>
  <si>
    <t xml:space="preserve">SYN-TCK-1087</t>
  </si>
  <si>
    <t xml:space="preserve">SYN-TCK-1088</t>
  </si>
  <si>
    <t xml:space="preserve">2026-09-23</t>
  </si>
  <si>
    <t xml:space="preserve">SYN-TCK-1089</t>
  </si>
  <si>
    <t xml:space="preserve">SYN-TCK-1090</t>
  </si>
  <si>
    <t xml:space="preserve">2026-09-16</t>
  </si>
  <si>
    <t xml:space="preserve">SYN-TCK-1091</t>
  </si>
  <si>
    <t xml:space="preserve">SYN-TCK-1092</t>
  </si>
  <si>
    <t xml:space="preserve">SYN-TCK-1093</t>
  </si>
  <si>
    <t xml:space="preserve">SYN-TCK-1094</t>
  </si>
  <si>
    <t xml:space="preserve">SYN-TCK-1095</t>
  </si>
  <si>
    <t xml:space="preserve">2026-07-31</t>
  </si>
  <si>
    <t xml:space="preserve">SYN-TCK-1096</t>
  </si>
  <si>
    <t xml:space="preserve">SYN-TCK-1097</t>
  </si>
  <si>
    <t xml:space="preserve">2026-08-26</t>
  </si>
  <si>
    <t xml:space="preserve">SYN-TCK-1098</t>
  </si>
  <si>
    <t xml:space="preserve">SYN-TCK-1099</t>
  </si>
  <si>
    <t xml:space="preserve">SYN-TCK-1100</t>
  </si>
  <si>
    <t xml:space="preserve">2026-07-13</t>
  </si>
  <si>
    <t xml:space="preserve">SYN-TCK-1101</t>
  </si>
  <si>
    <t xml:space="preserve">SYN-TCK-1102</t>
  </si>
  <si>
    <t xml:space="preserve">2026-09-18</t>
  </si>
  <si>
    <t xml:space="preserve">SYN-TCK-1103</t>
  </si>
  <si>
    <t xml:space="preserve">SYN-TCK-1104</t>
  </si>
  <si>
    <t xml:space="preserve">2026-08-14</t>
  </si>
  <si>
    <t xml:space="preserve">SYN-TCK-1105</t>
  </si>
  <si>
    <t xml:space="preserve">SYN-TCK-1106</t>
  </si>
  <si>
    <t xml:space="preserve">SYN-TCK-1107</t>
  </si>
  <si>
    <t xml:space="preserve">SYN-TCK-1108</t>
  </si>
  <si>
    <t xml:space="preserve">SYN-TCK-1109</t>
  </si>
  <si>
    <t xml:space="preserve">SYN-TCK-1110</t>
  </si>
  <si>
    <t xml:space="preserve">SYN-TCK-1111</t>
  </si>
  <si>
    <t xml:space="preserve">SYN-TCK-1112</t>
  </si>
  <si>
    <t xml:space="preserve">2026-09-14</t>
  </si>
  <si>
    <t xml:space="preserve">SYN-TCK-1113</t>
  </si>
  <si>
    <t xml:space="preserve">SYN-TCK-1114</t>
  </si>
  <si>
    <t xml:space="preserve">2026-08-09</t>
  </si>
  <si>
    <t xml:space="preserve">SYN-TCK-1115</t>
  </si>
  <si>
    <t xml:space="preserve">SYN-TCK-1116</t>
  </si>
  <si>
    <t xml:space="preserve">2026-07-06</t>
  </si>
  <si>
    <t xml:space="preserve">SYN-TCK-1117</t>
  </si>
  <si>
    <t xml:space="preserve">SYN-TCK-1118</t>
  </si>
  <si>
    <t xml:space="preserve">SYN-TCK-1119</t>
  </si>
  <si>
    <t xml:space="preserve">SYN-TCK-1120</t>
  </si>
  <si>
    <t xml:space="preserve">SYN-TCK-1121</t>
  </si>
  <si>
    <t xml:space="preserve">SYN-TCK-1122</t>
  </si>
  <si>
    <t xml:space="preserve">SYN-TCK-1123</t>
  </si>
  <si>
    <t xml:space="preserve">SYN-TCK-1124</t>
  </si>
  <si>
    <t xml:space="preserve">SYN-TCK-1125</t>
  </si>
  <si>
    <t xml:space="preserve">SYN-TCK-1126</t>
  </si>
  <si>
    <t xml:space="preserve">SYN-TCK-1127</t>
  </si>
  <si>
    <t xml:space="preserve">2026-09-27</t>
  </si>
  <si>
    <t xml:space="preserve">SYN-TCK-1128</t>
  </si>
  <si>
    <t xml:space="preserve">SYN-TCK-1129</t>
  </si>
  <si>
    <t xml:space="preserve">2026-08-24</t>
  </si>
  <si>
    <t xml:space="preserve">2026-08-25</t>
  </si>
  <si>
    <t xml:space="preserve">SYN-TCK-1130</t>
  </si>
  <si>
    <t xml:space="preserve">SYN-TCK-1131</t>
  </si>
  <si>
    <t xml:space="preserve">SYN-TCK-1132</t>
  </si>
  <si>
    <t xml:space="preserve">SYN-TCK-1133</t>
  </si>
  <si>
    <t xml:space="preserve">SYN-TCK-1134</t>
  </si>
  <si>
    <t xml:space="preserve">SYN-TCK-1135</t>
  </si>
  <si>
    <t xml:space="preserve">SYN-TCK-1136</t>
  </si>
  <si>
    <t xml:space="preserve">SYN-TCK-1137</t>
  </si>
  <si>
    <t xml:space="preserve">SYN-TCK-1138</t>
  </si>
  <si>
    <t xml:space="preserve">2026-07-01</t>
  </si>
  <si>
    <t xml:space="preserve">SYN-TCK-1139</t>
  </si>
  <si>
    <t xml:space="preserve">SYN-TCK-1140</t>
  </si>
  <si>
    <t xml:space="preserve">2026-07-03</t>
  </si>
  <si>
    <t xml:space="preserve">SYN-TCK-1141</t>
  </si>
  <si>
    <t xml:space="preserve">SYN-TCK-1142</t>
  </si>
  <si>
    <t xml:space="preserve">SYN-TCK-1143</t>
  </si>
  <si>
    <t xml:space="preserve">SYN-TCK-1144</t>
  </si>
  <si>
    <t xml:space="preserve">SYN-TCK-1145</t>
  </si>
  <si>
    <t xml:space="preserve">SYN-TCK-1146</t>
  </si>
  <si>
    <t xml:space="preserve">2026-08-19</t>
  </si>
  <si>
    <t xml:space="preserve">SYN-TCK-1147</t>
  </si>
  <si>
    <t xml:space="preserve">2026-08-28</t>
  </si>
  <si>
    <t xml:space="preserve">SYN-TCK-1148</t>
  </si>
  <si>
    <t xml:space="preserve">SYN-TCK-1149</t>
  </si>
  <si>
    <t xml:space="preserve">SYN-TCK-1150</t>
  </si>
  <si>
    <t xml:space="preserve">SYN-TCK-1151</t>
  </si>
  <si>
    <t xml:space="preserve">SYN-TCK-1152</t>
  </si>
  <si>
    <t xml:space="preserve">SYN-TCK-1153</t>
  </si>
  <si>
    <t xml:space="preserve">SYN-TCK-1154</t>
  </si>
  <si>
    <t xml:space="preserve">SYN-TCK-1155</t>
  </si>
  <si>
    <t xml:space="preserve">SYN-TCK-1156</t>
  </si>
  <si>
    <t xml:space="preserve">SYN-TCK-1157</t>
  </si>
  <si>
    <t xml:space="preserve">SYN-TCK-1158</t>
  </si>
  <si>
    <t xml:space="preserve">2026-09-06</t>
  </si>
  <si>
    <t xml:space="preserve">SYN-TCK-1159</t>
  </si>
  <si>
    <t xml:space="preserve">SYN-TCK-1160</t>
  </si>
  <si>
    <t xml:space="preserve">SYN-TCK-1161</t>
  </si>
  <si>
    <t xml:space="preserve">SYN-TCK-1162</t>
  </si>
  <si>
    <t xml:space="preserve">SYN-TCK-1163</t>
  </si>
  <si>
    <t xml:space="preserve">SYN-TCK-1164</t>
  </si>
  <si>
    <t xml:space="preserve">SYN-TCK-1165</t>
  </si>
  <si>
    <t xml:space="preserve">SYN-TCK-1166</t>
  </si>
  <si>
    <t xml:space="preserve">SYN-TCK-1167</t>
  </si>
  <si>
    <t xml:space="preserve">SYN-TCK-1168</t>
  </si>
  <si>
    <t xml:space="preserve">SYN-TCK-1169</t>
  </si>
  <si>
    <t xml:space="preserve">SYN-TCK-1170</t>
  </si>
  <si>
    <t xml:space="preserve">SYN-TCK-1171</t>
  </si>
  <si>
    <t xml:space="preserve">SYN-TCK-1172</t>
  </si>
  <si>
    <t xml:space="preserve">SYN-TCK-1173</t>
  </si>
  <si>
    <t xml:space="preserve">SYN-TCK-1174</t>
  </si>
  <si>
    <t xml:space="preserve">SYN-TCK-1175</t>
  </si>
  <si>
    <t xml:space="preserve">SYN-TCK-1176</t>
  </si>
  <si>
    <t xml:space="preserve">SYN-TCK-1177</t>
  </si>
  <si>
    <t xml:space="preserve">SYN-TCK-1178</t>
  </si>
  <si>
    <t xml:space="preserve">SYN-TCK-1179</t>
  </si>
  <si>
    <t xml:space="preserve">2026-07-29</t>
  </si>
  <si>
    <t xml:space="preserve">SYN-TCK-1180</t>
  </si>
  <si>
    <t xml:space="preserve">SYN-TCK-1181</t>
  </si>
  <si>
    <t xml:space="preserve">SYN-TCK-1182</t>
  </si>
  <si>
    <t xml:space="preserve">SYN-TCK-1183</t>
  </si>
  <si>
    <t xml:space="preserve">SYN-TCK-1184</t>
  </si>
  <si>
    <t xml:space="preserve">SYN-TCK-1185</t>
  </si>
  <si>
    <t xml:space="preserve">SYN-TCK-1186</t>
  </si>
  <si>
    <t xml:space="preserve">SYN-TCK-1187</t>
  </si>
  <si>
    <t xml:space="preserve">SYN-TCK-1188</t>
  </si>
  <si>
    <t xml:space="preserve">SYN-TCK-1189</t>
  </si>
  <si>
    <t xml:space="preserve">SYN-TCK-1190</t>
  </si>
  <si>
    <t xml:space="preserve">SYN-TCK-1191</t>
  </si>
  <si>
    <t xml:space="preserve">SYN-TCK-1192</t>
  </si>
  <si>
    <t xml:space="preserve">SYN-TCK-1193</t>
  </si>
  <si>
    <t xml:space="preserve">SYN-TCK-1194</t>
  </si>
  <si>
    <t xml:space="preserve">SYN-TCK-1195</t>
  </si>
  <si>
    <t xml:space="preserve">SYN-TCK-1196</t>
  </si>
  <si>
    <t xml:space="preserve">SYN-TCK-1197</t>
  </si>
  <si>
    <t xml:space="preserve">SYN-TCK-1198</t>
  </si>
  <si>
    <t xml:space="preserve">SYN-TCK-1199</t>
  </si>
  <si>
    <t xml:space="preserve">SYN-TCK-1200</t>
  </si>
  <si>
    <t xml:space="preserve">SYN-TCK-1201</t>
  </si>
  <si>
    <t xml:space="preserve">SYN-TCK-1202</t>
  </si>
  <si>
    <t xml:space="preserve">SYN-TCK-1203</t>
  </si>
  <si>
    <t xml:space="preserve">SYN-TCK-1204</t>
  </si>
  <si>
    <t xml:space="preserve">SYN-TCK-1205</t>
  </si>
  <si>
    <t xml:space="preserve">SYN-TCK-1206</t>
  </si>
  <si>
    <t xml:space="preserve">SYN-TCK-1207</t>
  </si>
  <si>
    <t xml:space="preserve">SYN-TCK-1208</t>
  </si>
  <si>
    <t xml:space="preserve">SYN-TCK-1209</t>
  </si>
  <si>
    <t xml:space="preserve">SYN-TCK-1210</t>
  </si>
  <si>
    <t xml:space="preserve">2026-08-12</t>
  </si>
  <si>
    <t xml:space="preserve">SYN-TCK-1211</t>
  </si>
  <si>
    <t xml:space="preserve">SYN-TCK-1212</t>
  </si>
  <si>
    <t xml:space="preserve">SYN-TCK-1213</t>
  </si>
  <si>
    <t xml:space="preserve">SYN-TCK-1214</t>
  </si>
  <si>
    <t xml:space="preserve">SYN-TCK-1215</t>
  </si>
  <si>
    <t xml:space="preserve">SYN-TCK-1216</t>
  </si>
  <si>
    <t xml:space="preserve">SYN-TCK-1217</t>
  </si>
  <si>
    <t xml:space="preserve">SYN-TCK-1218</t>
  </si>
  <si>
    <t xml:space="preserve">SYN-TCK-1219</t>
  </si>
  <si>
    <t xml:space="preserve">SYN-TCK-1220</t>
  </si>
  <si>
    <t xml:space="preserve">SYN-TCK-1221</t>
  </si>
  <si>
    <t xml:space="preserve">SYN-TCK-1222</t>
  </si>
  <si>
    <t xml:space="preserve">SYN-TCK-1223</t>
  </si>
  <si>
    <t xml:space="preserve">SYN-TCK-1224</t>
  </si>
  <si>
    <t xml:space="preserve">SYN-TCK-1225</t>
  </si>
  <si>
    <t xml:space="preserve">SYN-TCK-1226</t>
  </si>
  <si>
    <t xml:space="preserve">SYN-TCK-1227</t>
  </si>
  <si>
    <t xml:space="preserve">SYN-TCK-1228</t>
  </si>
  <si>
    <t xml:space="preserve">SYN-TCK-1229</t>
  </si>
  <si>
    <t xml:space="preserve">SYN-TCK-1230</t>
  </si>
  <si>
    <t xml:space="preserve">SYN-TCK-1231</t>
  </si>
  <si>
    <t xml:space="preserve">SYN-TCK-1232</t>
  </si>
  <si>
    <t xml:space="preserve">SYN-TCK-1233</t>
  </si>
  <si>
    <t xml:space="preserve">SYN-TCK-1234</t>
  </si>
  <si>
    <t xml:space="preserve">SYN-TCK-1235</t>
  </si>
  <si>
    <t xml:space="preserve">SYN-TCK-1236</t>
  </si>
  <si>
    <t xml:space="preserve">SYN-TCK-1237</t>
  </si>
  <si>
    <t xml:space="preserve">SYN-TCK-1238</t>
  </si>
  <si>
    <t xml:space="preserve">SYN-TCK-1239</t>
  </si>
  <si>
    <t xml:space="preserve">SYN-TCK-1240</t>
  </si>
  <si>
    <t xml:space="preserve">SYN-TCK-1241</t>
  </si>
  <si>
    <t xml:space="preserve">SYN-TCK-1242</t>
  </si>
  <si>
    <t xml:space="preserve">SYN-TCK-1243</t>
  </si>
  <si>
    <t xml:space="preserve">SYN-TCK-1244</t>
  </si>
  <si>
    <t xml:space="preserve">SYN-TCK-1245</t>
  </si>
  <si>
    <t xml:space="preserve">SYN-TCK-1246</t>
  </si>
  <si>
    <t xml:space="preserve">SYN-TCK-1247</t>
  </si>
  <si>
    <t xml:space="preserve">SYN-TCK-1248</t>
  </si>
  <si>
    <t xml:space="preserve">SYN-TCK-1249</t>
  </si>
  <si>
    <t xml:space="preserve">SYN-TCK-1250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</si>
</sst>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%"/>
    <numFmt numFmtId="167" formatCode="0.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i val="true"/>
      <sz val="10"/>
      <color rgb="FF334155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sz val="9"/>
      <color rgb="FF475569"/>
      <name val="Calibri"/>
      <family val="0"/>
      <charset val="1"/>
    </font>
    <font>
      <b val="true"/>
      <sz val="11"/>
      <color rgb="FF1E3A8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0F172A"/>
      <name val="Calibri"/>
      <family val="0"/>
      <charset val="1"/>
    </font>
    <font>
      <b val="true"/>
      <sz val="10"/>
      <color rgb="FF0F172A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E2E8F0"/>
        <bgColor rgb="FFEFF6FF"/>
      </patternFill>
    </fill>
    <fill>
      <patternFill patternType="solid">
        <fgColor rgb="FF334155"/>
        <bgColor rgb="FF475569"/>
      </patternFill>
    </fill>
    <fill>
      <patternFill patternType="solid">
        <fgColor rgb="FFEFF6FF"/>
        <bgColor rgb="FFF8FAFC"/>
      </patternFill>
    </fill>
    <fill>
      <patternFill patternType="solid">
        <fgColor rgb="FFF8FAFC"/>
        <bgColor rgb="FFF9F9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1E3A8A"/>
      </top>
      <bottom style="double">
        <color rgb="FF1E3A8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9F9F9"/>
      <rgbColor rgb="FFEFF6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8FAF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F172A"/>
      <rgbColor rgb="FF333300"/>
      <rgbColor rgb="FF993300"/>
      <rgbColor rgb="FF993366"/>
      <rgbColor rgb="FF1E3A8A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Ticket Volume: Within SLA vs. SLA Breached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SLA_Dashboard!C10</c:f>
              <c:strCache>
                <c:ptCount val="1"/>
                <c:pt idx="0">
                  <c:v>Within SLA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SLA_Dashboard!$A$11:$A$15</c:f>
              <c:strCache>
                <c:ptCount val="5"/>
                <c:pt idx="0">
                  <c:v>Fulfillment &amp; Warehouse Discrepancy</c:v>
                </c:pt>
                <c:pt idx="1">
                  <c:v>Payment &amp; Settlement Clarification</c:v>
                </c:pt>
                <c:pt idx="2">
                  <c:v>Listing &amp; Catalog Update</c:v>
                </c:pt>
                <c:pt idx="3">
                  <c:v>Account Policy &amp; Compliance Escalation</c:v>
                </c:pt>
                <c:pt idx="4">
                  <c:v>Order Status Inquiry</c:v>
                </c:pt>
              </c:strCache>
            </c:strRef>
          </c:cat>
          <c:val>
            <c:numRef>
              <c:f>SLA_Dashboard!$C$11:$C$15</c:f>
              <c:numCache>
                <c:formatCode>General</c:formatCode>
                <c:ptCount val="5"/>
                <c:pt idx="0">
                  <c:v>44</c:v>
                </c:pt>
                <c:pt idx="1">
                  <c:v>50</c:v>
                </c:pt>
                <c:pt idx="2">
                  <c:v>40</c:v>
                </c:pt>
                <c:pt idx="3">
                  <c:v>37</c:v>
                </c:pt>
                <c:pt idx="4">
                  <c:v>43</c:v>
                </c:pt>
              </c:numCache>
            </c:numRef>
          </c:val>
        </c:ser>
        <c:ser>
          <c:idx val="1"/>
          <c:order val="1"/>
          <c:tx>
            <c:strRef>
              <c:f>SLA_Dashboard!D10</c:f>
              <c:strCache>
                <c:ptCount val="1"/>
                <c:pt idx="0">
                  <c:v>SLA Breached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SLA_Dashboard!$A$11:$A$15</c:f>
              <c:strCache>
                <c:ptCount val="5"/>
                <c:pt idx="0">
                  <c:v>Fulfillment &amp; Warehouse Discrepancy</c:v>
                </c:pt>
                <c:pt idx="1">
                  <c:v>Payment &amp; Settlement Clarification</c:v>
                </c:pt>
                <c:pt idx="2">
                  <c:v>Listing &amp; Catalog Update</c:v>
                </c:pt>
                <c:pt idx="3">
                  <c:v>Account Policy &amp; Compliance Escalation</c:v>
                </c:pt>
                <c:pt idx="4">
                  <c:v>Order Status Inquiry</c:v>
                </c:pt>
              </c:strCache>
            </c:strRef>
          </c:cat>
          <c:val>
            <c:numRef>
              <c:f>SLA_Dashboard!$D$11:$D$15</c:f>
              <c:numCache>
                <c:formatCode>General</c:formatCode>
                <c:ptCount val="5"/>
                <c:pt idx="0">
                  <c:v>11</c:v>
                </c:pt>
                <c:pt idx="1">
                  <c:v>8</c:v>
                </c:pt>
                <c:pt idx="2">
                  <c:v>5</c:v>
                </c:pt>
                <c:pt idx="3">
                  <c:v>8</c:v>
                </c:pt>
                <c:pt idx="4">
                  <c:v>4</c:v>
                </c:pt>
              </c:numCache>
            </c:numRef>
          </c:val>
        </c:ser>
        <c:gapWidth val="150"/>
        <c:overlap val="0"/>
        <c:axId val="63345267"/>
        <c:axId val="64726674"/>
      </c:barChart>
      <c:catAx>
        <c:axId val="6334526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Issue 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726674"/>
        <c:crosses val="autoZero"/>
        <c:auto val="1"/>
        <c:lblAlgn val="ctr"/>
        <c:lblOffset val="100"/>
        <c:noMultiLvlLbl val="0"/>
      </c:catAx>
      <c:valAx>
        <c:axId val="647266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Tickets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34526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0</xdr:rowOff>
    </xdr:from>
    <xdr:to>
      <xdr:col>5</xdr:col>
      <xdr:colOff>730080</xdr:colOff>
      <xdr:row>44</xdr:row>
      <xdr:rowOff>170640</xdr:rowOff>
    </xdr:to>
    <xdr:graphicFrame>
      <xdr:nvGraphicFramePr>
        <xdr:cNvPr id="0" name="Chart 1"/>
        <xdr:cNvGraphicFramePr/>
      </xdr:nvGraphicFramePr>
      <xdr:xfrm>
        <a:off x="0" y="641016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4" min="3" style="0" width="15"/>
    <col collapsed="false" customWidth="true" hidden="false" outlineLevel="0" max="5" min="5" style="0" width="18"/>
    <col collapsed="false" customWidth="true" hidden="false" outlineLevel="0" max="6" min="6" style="0" width="2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8" hidden="false" customHeight="true" outlineLevel="0" collapsed="false">
      <c r="A4" s="3" t="s">
        <v>2</v>
      </c>
      <c r="B4" s="3"/>
      <c r="C4" s="3" t="s">
        <v>3</v>
      </c>
      <c r="D4" s="3"/>
      <c r="E4" s="3" t="s">
        <v>4</v>
      </c>
      <c r="F4" s="3"/>
    </row>
    <row r="5" customFormat="false" ht="27.75" hidden="false" customHeight="true" outlineLevel="0" collapsed="false">
      <c r="A5" s="4" t="n">
        <f aca="false">COUNTA(Cleaned_Ticket_Data!A2:A251)</f>
        <v>250</v>
      </c>
      <c r="B5" s="4"/>
      <c r="C5" s="5" t="n">
        <f aca="false">COUNTIF(Cleaned_Ticket_Data!L2:L251,"Within SLA")/COUNTA(Cleaned_Ticket_Data!A2:A251)</f>
        <v>0.856</v>
      </c>
      <c r="D5" s="5"/>
      <c r="E5" s="5" t="n">
        <f aca="false">COUNTIF(Cleaned_Ticket_Data!J2:J251,"Pass")/COUNTA(Cleaned_Ticket_Data!A2:A251)</f>
        <v>0.968</v>
      </c>
      <c r="F5" s="5"/>
    </row>
    <row r="6" customFormat="false" ht="18" hidden="false" customHeight="true" outlineLevel="0" collapsed="false">
      <c r="A6" s="6" t="s">
        <v>5</v>
      </c>
      <c r="B6" s="6"/>
      <c r="C6" s="6" t="s">
        <v>6</v>
      </c>
      <c r="D6" s="6"/>
      <c r="E6" s="6" t="s">
        <v>7</v>
      </c>
      <c r="F6" s="6"/>
    </row>
    <row r="9" customFormat="false" ht="21.75" hidden="false" customHeight="true" outlineLevel="0" collapsed="false">
      <c r="A9" s="7" t="s">
        <v>8</v>
      </c>
      <c r="B9" s="7"/>
      <c r="C9" s="7"/>
      <c r="D9" s="7"/>
      <c r="E9" s="7"/>
      <c r="F9" s="7"/>
    </row>
    <row r="10" customFormat="false" ht="21.75" hidden="false" customHeight="true" outlineLevel="0" collapsed="false">
      <c r="A10" s="8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</row>
    <row r="11" customFormat="false" ht="19.5" hidden="false" customHeight="true" outlineLevel="0" collapsed="false">
      <c r="A11" s="10" t="s">
        <v>15</v>
      </c>
      <c r="B11" s="11" t="n">
        <f aca="false">COUNTIF(Cleaned_Ticket_Data!$D$2:$D$251,A11)</f>
        <v>55</v>
      </c>
      <c r="C11" s="11" t="n">
        <f aca="false">COUNTIFS(Cleaned_Ticket_Data!$D$2:$D$251,A11,Cleaned_Ticket_Data!$L$2:$L$251,"Within SLA")</f>
        <v>44</v>
      </c>
      <c r="D11" s="11" t="n">
        <f aca="false">COUNTIFS(Cleaned_Ticket_Data!$D$2:$D$251,A11,Cleaned_Ticket_Data!$L$2:$L$251,"SLA Breached")</f>
        <v>11</v>
      </c>
      <c r="E11" s="12" t="n">
        <f aca="false">C11/B11</f>
        <v>0.8</v>
      </c>
      <c r="F11" s="13" t="n">
        <f aca="false">AVERAGEIF(Cleaned_Ticket_Data!$D$2:$D$251,A11,Cleaned_Ticket_Data!$G$2:$G$251)</f>
        <v>28.1563636363636</v>
      </c>
    </row>
    <row r="12" customFormat="false" ht="19.5" hidden="false" customHeight="true" outlineLevel="0" collapsed="false">
      <c r="A12" s="14" t="s">
        <v>16</v>
      </c>
      <c r="B12" s="15" t="n">
        <f aca="false">COUNTIF(Cleaned_Ticket_Data!$D$2:$D$251,A12)</f>
        <v>58</v>
      </c>
      <c r="C12" s="15" t="n">
        <f aca="false">COUNTIFS(Cleaned_Ticket_Data!$D$2:$D$251,A12,Cleaned_Ticket_Data!$L$2:$L$251,"Within SLA")</f>
        <v>50</v>
      </c>
      <c r="D12" s="15" t="n">
        <f aca="false">COUNTIFS(Cleaned_Ticket_Data!$D$2:$D$251,A12,Cleaned_Ticket_Data!$L$2:$L$251,"SLA Breached")</f>
        <v>8</v>
      </c>
      <c r="E12" s="16" t="n">
        <f aca="false">C12/B12</f>
        <v>0.862068965517241</v>
      </c>
      <c r="F12" s="17" t="n">
        <f aca="false">AVERAGEIF(Cleaned_Ticket_Data!$D$2:$D$251,A12,Cleaned_Ticket_Data!$G$2:$G$251)</f>
        <v>15.5896551724138</v>
      </c>
    </row>
    <row r="13" customFormat="false" ht="19.5" hidden="false" customHeight="true" outlineLevel="0" collapsed="false">
      <c r="A13" s="10" t="s">
        <v>17</v>
      </c>
      <c r="B13" s="11" t="n">
        <f aca="false">COUNTIF(Cleaned_Ticket_Data!$D$2:$D$251,A13)</f>
        <v>45</v>
      </c>
      <c r="C13" s="11" t="n">
        <f aca="false">COUNTIFS(Cleaned_Ticket_Data!$D$2:$D$251,A13,Cleaned_Ticket_Data!$L$2:$L$251,"Within SLA")</f>
        <v>40</v>
      </c>
      <c r="D13" s="11" t="n">
        <f aca="false">COUNTIFS(Cleaned_Ticket_Data!$D$2:$D$251,A13,Cleaned_Ticket_Data!$L$2:$L$251,"SLA Breached")</f>
        <v>5</v>
      </c>
      <c r="E13" s="12" t="n">
        <f aca="false">C13/B13</f>
        <v>0.888888888888889</v>
      </c>
      <c r="F13" s="13" t="n">
        <f aca="false">AVERAGEIF(Cleaned_Ticket_Data!$D$2:$D$251,A13,Cleaned_Ticket_Data!$G$2:$G$251)</f>
        <v>13.6355555555556</v>
      </c>
    </row>
    <row r="14" customFormat="false" ht="19.5" hidden="false" customHeight="true" outlineLevel="0" collapsed="false">
      <c r="A14" s="14" t="s">
        <v>18</v>
      </c>
      <c r="B14" s="15" t="n">
        <f aca="false">COUNTIF(Cleaned_Ticket_Data!$D$2:$D$251,A14)</f>
        <v>45</v>
      </c>
      <c r="C14" s="15" t="n">
        <f aca="false">COUNTIFS(Cleaned_Ticket_Data!$D$2:$D$251,A14,Cleaned_Ticket_Data!$L$2:$L$251,"Within SLA")</f>
        <v>37</v>
      </c>
      <c r="D14" s="15" t="n">
        <f aca="false">COUNTIFS(Cleaned_Ticket_Data!$D$2:$D$251,A14,Cleaned_Ticket_Data!$L$2:$L$251,"SLA Breached")</f>
        <v>8</v>
      </c>
      <c r="E14" s="16" t="n">
        <f aca="false">C14/B14</f>
        <v>0.822222222222222</v>
      </c>
      <c r="F14" s="17" t="n">
        <f aca="false">AVERAGEIF(Cleaned_Ticket_Data!$D$2:$D$251,A14,Cleaned_Ticket_Data!$G$2:$G$251)</f>
        <v>28.8911111111111</v>
      </c>
    </row>
    <row r="15" customFormat="false" ht="19.5" hidden="false" customHeight="true" outlineLevel="0" collapsed="false">
      <c r="A15" s="10" t="s">
        <v>19</v>
      </c>
      <c r="B15" s="11" t="n">
        <f aca="false">COUNTIF(Cleaned_Ticket_Data!$D$2:$D$251,A15)</f>
        <v>47</v>
      </c>
      <c r="C15" s="11" t="n">
        <f aca="false">COUNTIFS(Cleaned_Ticket_Data!$D$2:$D$251,A15,Cleaned_Ticket_Data!$L$2:$L$251,"Within SLA")</f>
        <v>43</v>
      </c>
      <c r="D15" s="11" t="n">
        <f aca="false">COUNTIFS(Cleaned_Ticket_Data!$D$2:$D$251,A15,Cleaned_Ticket_Data!$L$2:$L$251,"SLA Breached")</f>
        <v>4</v>
      </c>
      <c r="E15" s="12" t="n">
        <f aca="false">C15/B15</f>
        <v>0.914893617021277</v>
      </c>
      <c r="F15" s="13" t="n">
        <f aca="false">AVERAGEIF(Cleaned_Ticket_Data!$D$2:$D$251,A15,Cleaned_Ticket_Data!$G$2:$G$251)</f>
        <v>7.07659574468085</v>
      </c>
    </row>
    <row r="16" customFormat="false" ht="21.75" hidden="false" customHeight="true" outlineLevel="0" collapsed="false">
      <c r="A16" s="18" t="s">
        <v>20</v>
      </c>
      <c r="B16" s="19" t="n">
        <f aca="false">SUM(B11:B15)</f>
        <v>250</v>
      </c>
      <c r="C16" s="19" t="n">
        <f aca="false">SUM(C11:C15)</f>
        <v>214</v>
      </c>
      <c r="D16" s="19" t="n">
        <f aca="false">SUM(D11:D15)</f>
        <v>36</v>
      </c>
      <c r="E16" s="20" t="n">
        <f aca="false">C16/B16</f>
        <v>0.856</v>
      </c>
      <c r="F16" s="21" t="n">
        <f aca="false">AVERAGE(Cleaned_Ticket_Data!G2:G251)</f>
        <v>18.7964</v>
      </c>
    </row>
    <row r="19" customFormat="false" ht="21.75" hidden="false" customHeight="true" outlineLevel="0" collapsed="false">
      <c r="A19" s="7" t="s">
        <v>21</v>
      </c>
      <c r="B19" s="7"/>
      <c r="C19" s="7"/>
      <c r="D19" s="7"/>
      <c r="E19" s="7"/>
      <c r="F19" s="7"/>
    </row>
    <row r="20" customFormat="false" ht="21.75" hidden="false" customHeight="true" outlineLevel="0" collapsed="false">
      <c r="A20" s="8" t="s">
        <v>22</v>
      </c>
      <c r="B20" s="9" t="s">
        <v>10</v>
      </c>
      <c r="C20" s="9" t="s">
        <v>11</v>
      </c>
      <c r="D20" s="9" t="s">
        <v>12</v>
      </c>
      <c r="E20" s="9" t="s">
        <v>13</v>
      </c>
      <c r="F20" s="9" t="s">
        <v>23</v>
      </c>
    </row>
    <row r="21" customFormat="false" ht="19.5" hidden="false" customHeight="true" outlineLevel="0" collapsed="false">
      <c r="A21" s="10" t="s">
        <v>24</v>
      </c>
      <c r="B21" s="11" t="n">
        <f aca="false">COUNTIF(Cleaned_Ticket_Data!$F$2:$F$251,A21)</f>
        <v>139</v>
      </c>
      <c r="C21" s="11" t="n">
        <f aca="false">COUNTIFS(Cleaned_Ticket_Data!$F$2:$F$251,A21,Cleaned_Ticket_Data!$L$2:$L$251,"Within SLA")</f>
        <v>124</v>
      </c>
      <c r="D21" s="11" t="n">
        <f aca="false">COUNTIFS(Cleaned_Ticket_Data!$F$2:$F$251,A21,Cleaned_Ticket_Data!$L$2:$L$251,"SLA Breached")</f>
        <v>15</v>
      </c>
      <c r="E21" s="12" t="n">
        <f aca="false">C21/B21</f>
        <v>0.892086330935252</v>
      </c>
      <c r="F21" s="12" t="n">
        <f aca="false">COUNTIFS(Cleaned_Ticket_Data!$F$2:$F$251,A21,Cleaned_Ticket_Data!$J$2:$J$251,"Pass")/B21</f>
        <v>0.971223021582734</v>
      </c>
    </row>
    <row r="22" customFormat="false" ht="19.5" hidden="false" customHeight="true" outlineLevel="0" collapsed="false">
      <c r="A22" s="14" t="s">
        <v>25</v>
      </c>
      <c r="B22" s="15" t="n">
        <f aca="false">COUNTIF(Cleaned_Ticket_Data!$F$2:$F$251,A22)</f>
        <v>45</v>
      </c>
      <c r="C22" s="15" t="n">
        <f aca="false">COUNTIFS(Cleaned_Ticket_Data!$F$2:$F$251,A22,Cleaned_Ticket_Data!$L$2:$L$251,"Within SLA")</f>
        <v>35</v>
      </c>
      <c r="D22" s="15" t="n">
        <f aca="false">COUNTIFS(Cleaned_Ticket_Data!$F$2:$F$251,A22,Cleaned_Ticket_Data!$L$2:$L$251,"SLA Breached")</f>
        <v>10</v>
      </c>
      <c r="E22" s="16" t="n">
        <f aca="false">C22/B22</f>
        <v>0.777777777777778</v>
      </c>
      <c r="F22" s="16" t="n">
        <f aca="false">COUNTIFS(Cleaned_Ticket_Data!$F$2:$F$251,A22,Cleaned_Ticket_Data!$J$2:$J$251,"Pass")/B22</f>
        <v>0.977777777777778</v>
      </c>
    </row>
    <row r="23" customFormat="false" ht="19.5" hidden="false" customHeight="true" outlineLevel="0" collapsed="false">
      <c r="A23" s="10" t="s">
        <v>26</v>
      </c>
      <c r="B23" s="11" t="n">
        <f aca="false">COUNTIF(Cleaned_Ticket_Data!$F$2:$F$251,A23)</f>
        <v>66</v>
      </c>
      <c r="C23" s="11" t="n">
        <f aca="false">COUNTIFS(Cleaned_Ticket_Data!$F$2:$F$251,A23,Cleaned_Ticket_Data!$L$2:$L$251,"Within SLA")</f>
        <v>55</v>
      </c>
      <c r="D23" s="11" t="n">
        <f aca="false">COUNTIFS(Cleaned_Ticket_Data!$F$2:$F$251,A23,Cleaned_Ticket_Data!$L$2:$L$251,"SLA Breached")</f>
        <v>11</v>
      </c>
      <c r="E23" s="12" t="n">
        <f aca="false">C23/B23</f>
        <v>0.833333333333333</v>
      </c>
      <c r="F23" s="12" t="n">
        <f aca="false">COUNTIFS(Cleaned_Ticket_Data!$F$2:$F$251,A23,Cleaned_Ticket_Data!$J$2:$J$251,"Pass")/B23</f>
        <v>0.954545454545455</v>
      </c>
    </row>
    <row r="24" customFormat="false" ht="21.75" hidden="false" customHeight="true" outlineLevel="0" collapsed="false">
      <c r="A24" s="18" t="s">
        <v>20</v>
      </c>
      <c r="B24" s="19" t="n">
        <f aca="false">SUM(B21:B23)</f>
        <v>250</v>
      </c>
      <c r="C24" s="19" t="n">
        <f aca="false">SUM(C21:C23)</f>
        <v>214</v>
      </c>
      <c r="D24" s="19" t="n">
        <f aca="false">SUM(D21:D23)</f>
        <v>36</v>
      </c>
      <c r="E24" s="20" t="n">
        <f aca="false">C24/B24</f>
        <v>0.856</v>
      </c>
      <c r="F24" s="20" t="n">
        <f aca="false">COUNTIF(Cleaned_Ticket_Data!J2:J251,"Pass")/B24</f>
        <v>0.968</v>
      </c>
    </row>
  </sheetData>
  <mergeCells count="13">
    <mergeCell ref="A1:F1"/>
    <mergeCell ref="A2:F2"/>
    <mergeCell ref="A4:B4"/>
    <mergeCell ref="C4:D4"/>
    <mergeCell ref="E4:F4"/>
    <mergeCell ref="A5:B5"/>
    <mergeCell ref="C5:D5"/>
    <mergeCell ref="E5:F5"/>
    <mergeCell ref="A6:B6"/>
    <mergeCell ref="C6:D6"/>
    <mergeCell ref="E6:F6"/>
    <mergeCell ref="A9:F9"/>
    <mergeCell ref="A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7"/>
    <col collapsed="false" customWidth="true" hidden="false" outlineLevel="0" max="4" min="4" style="0" width="36"/>
    <col collapsed="false" customWidth="true" hidden="false" outlineLevel="0" max="5" min="5" style="0" width="18"/>
    <col collapsed="false" customWidth="true" hidden="false" outlineLevel="0" max="6" min="6" style="0" width="36"/>
    <col collapsed="false" customWidth="true" hidden="false" outlineLevel="0" max="8" min="7" style="0" width="20"/>
    <col collapsed="false" customWidth="true" hidden="false" outlineLevel="0" max="9" min="9" style="0" width="26"/>
    <col collapsed="false" customWidth="true" hidden="false" outlineLevel="0" max="10" min="10" style="0" width="24"/>
    <col collapsed="false" customWidth="true" hidden="false" outlineLevel="0" max="11" min="11" style="0" width="19"/>
    <col collapsed="false" customWidth="true" hidden="false" outlineLevel="0" max="12" min="12" style="0" width="24"/>
    <col collapsed="false" customWidth="true" hidden="false" outlineLevel="0" max="13" min="13" style="0" width="31"/>
  </cols>
  <sheetData>
    <row r="1" customFormat="false" ht="24" hidden="false" customHeight="true" outlineLevel="0" collapsed="false">
      <c r="A1" s="22" t="s">
        <v>27</v>
      </c>
      <c r="B1" s="22" t="s">
        <v>28</v>
      </c>
      <c r="C1" s="22" t="s">
        <v>29</v>
      </c>
      <c r="D1" s="23" t="s">
        <v>30</v>
      </c>
      <c r="E1" s="22" t="s">
        <v>31</v>
      </c>
      <c r="F1" s="23" t="s">
        <v>32</v>
      </c>
      <c r="G1" s="22" t="s">
        <v>33</v>
      </c>
      <c r="H1" s="22" t="s">
        <v>34</v>
      </c>
      <c r="I1" s="22" t="s">
        <v>35</v>
      </c>
      <c r="J1" s="22" t="s">
        <v>36</v>
      </c>
      <c r="K1" s="22" t="s">
        <v>37</v>
      </c>
      <c r="L1" s="22" t="s">
        <v>38</v>
      </c>
      <c r="M1" s="22" t="s">
        <v>39</v>
      </c>
    </row>
    <row r="2" customFormat="false" ht="15" hidden="false" customHeight="false" outlineLevel="0" collapsed="false">
      <c r="A2" s="24" t="s">
        <v>40</v>
      </c>
      <c r="B2" s="24" t="s">
        <v>41</v>
      </c>
      <c r="C2" s="24" t="s">
        <v>41</v>
      </c>
      <c r="D2" s="14" t="s">
        <v>19</v>
      </c>
      <c r="E2" s="24" t="s">
        <v>42</v>
      </c>
      <c r="F2" s="14" t="s">
        <v>24</v>
      </c>
      <c r="G2" s="17" t="n">
        <v>2.5</v>
      </c>
      <c r="H2" s="15" t="n">
        <v>12</v>
      </c>
      <c r="I2" s="24" t="s">
        <v>43</v>
      </c>
      <c r="J2" s="24" t="s">
        <v>44</v>
      </c>
      <c r="K2" s="24" t="s">
        <v>45</v>
      </c>
      <c r="L2" s="24" t="str">
        <f aca="false">IF(G2&lt;=H2,"Within SLA","SLA Breached")</f>
        <v>Within SLA</v>
      </c>
      <c r="M2" s="24" t="str">
        <f aca="false">IF(G2&lt;=12,"Under 12 Hrs",IF(G2&lt;=24,"12-24 Hrs","Over 24 Hrs"))</f>
        <v>Under 12 Hrs</v>
      </c>
    </row>
    <row r="3" customFormat="false" ht="15" hidden="false" customHeight="false" outlineLevel="0" collapsed="false">
      <c r="A3" s="25" t="s">
        <v>46</v>
      </c>
      <c r="B3" s="25" t="s">
        <v>47</v>
      </c>
      <c r="C3" s="25" t="s">
        <v>47</v>
      </c>
      <c r="D3" s="10" t="s">
        <v>19</v>
      </c>
      <c r="E3" s="25" t="s">
        <v>42</v>
      </c>
      <c r="F3" s="10" t="s">
        <v>24</v>
      </c>
      <c r="G3" s="13" t="n">
        <v>7.1</v>
      </c>
      <c r="H3" s="11" t="n">
        <v>12</v>
      </c>
      <c r="I3" s="25" t="s">
        <v>43</v>
      </c>
      <c r="J3" s="25" t="s">
        <v>44</v>
      </c>
      <c r="K3" s="25" t="s">
        <v>45</v>
      </c>
      <c r="L3" s="25" t="str">
        <f aca="false">IF(G3&lt;=H3,"Within SLA","SLA Breached")</f>
        <v>Within SLA</v>
      </c>
      <c r="M3" s="25" t="str">
        <f aca="false">IF(G3&lt;=12,"Under 12 Hrs",IF(G3&lt;=24,"12-24 Hrs","Over 24 Hrs"))</f>
        <v>Under 12 Hrs</v>
      </c>
    </row>
    <row r="4" customFormat="false" ht="15" hidden="false" customHeight="false" outlineLevel="0" collapsed="false">
      <c r="A4" s="24" t="s">
        <v>48</v>
      </c>
      <c r="B4" s="24" t="s">
        <v>41</v>
      </c>
      <c r="C4" s="24" t="s">
        <v>49</v>
      </c>
      <c r="D4" s="14" t="s">
        <v>17</v>
      </c>
      <c r="E4" s="24" t="s">
        <v>42</v>
      </c>
      <c r="F4" s="14" t="s">
        <v>24</v>
      </c>
      <c r="G4" s="17" t="n">
        <v>18.7</v>
      </c>
      <c r="H4" s="15" t="n">
        <v>24</v>
      </c>
      <c r="I4" s="24" t="s">
        <v>50</v>
      </c>
      <c r="J4" s="24" t="s">
        <v>44</v>
      </c>
      <c r="K4" s="24" t="s">
        <v>51</v>
      </c>
      <c r="L4" s="24" t="str">
        <f aca="false">IF(G4&lt;=H4,"Within SLA","SLA Breached")</f>
        <v>Within SLA</v>
      </c>
      <c r="M4" s="24" t="str">
        <f aca="false">IF(G4&lt;=12,"Under 12 Hrs",IF(G4&lt;=24,"12-24 Hrs","Over 24 Hrs"))</f>
        <v>12-24 Hrs</v>
      </c>
    </row>
    <row r="5" customFormat="false" ht="15" hidden="false" customHeight="false" outlineLevel="0" collapsed="false">
      <c r="A5" s="25" t="s">
        <v>52</v>
      </c>
      <c r="B5" s="25" t="s">
        <v>53</v>
      </c>
      <c r="C5" s="25" t="s">
        <v>53</v>
      </c>
      <c r="D5" s="10" t="s">
        <v>16</v>
      </c>
      <c r="E5" s="25" t="s">
        <v>42</v>
      </c>
      <c r="F5" s="10" t="s">
        <v>24</v>
      </c>
      <c r="G5" s="13" t="n">
        <v>9.1</v>
      </c>
      <c r="H5" s="11" t="n">
        <v>24</v>
      </c>
      <c r="I5" s="25" t="s">
        <v>43</v>
      </c>
      <c r="J5" s="25" t="s">
        <v>44</v>
      </c>
      <c r="K5" s="25" t="s">
        <v>54</v>
      </c>
      <c r="L5" s="25" t="str">
        <f aca="false">IF(G5&lt;=H5,"Within SLA","SLA Breached")</f>
        <v>Within SLA</v>
      </c>
      <c r="M5" s="25" t="str">
        <f aca="false">IF(G5&lt;=12,"Under 12 Hrs",IF(G5&lt;=24,"12-24 Hrs","Over 24 Hrs"))</f>
        <v>Under 12 Hrs</v>
      </c>
    </row>
    <row r="6" customFormat="false" ht="15" hidden="false" customHeight="false" outlineLevel="0" collapsed="false">
      <c r="A6" s="24" t="s">
        <v>55</v>
      </c>
      <c r="B6" s="24" t="s">
        <v>56</v>
      </c>
      <c r="C6" s="24" t="s">
        <v>57</v>
      </c>
      <c r="D6" s="14" t="s">
        <v>15</v>
      </c>
      <c r="E6" s="24" t="s">
        <v>42</v>
      </c>
      <c r="F6" s="14" t="s">
        <v>26</v>
      </c>
      <c r="G6" s="17" t="n">
        <v>28.8</v>
      </c>
      <c r="H6" s="15" t="n">
        <v>48</v>
      </c>
      <c r="I6" s="24" t="s">
        <v>50</v>
      </c>
      <c r="J6" s="24" t="s">
        <v>44</v>
      </c>
      <c r="K6" s="24" t="s">
        <v>54</v>
      </c>
      <c r="L6" s="24" t="str">
        <f aca="false">IF(G6&lt;=H6,"Within SLA","SLA Breached")</f>
        <v>Within SLA</v>
      </c>
      <c r="M6" s="24" t="str">
        <f aca="false">IF(G6&lt;=12,"Under 12 Hrs",IF(G6&lt;=24,"12-24 Hrs","Over 24 Hrs"))</f>
        <v>Over 24 Hrs</v>
      </c>
    </row>
    <row r="7" customFormat="false" ht="15" hidden="false" customHeight="false" outlineLevel="0" collapsed="false">
      <c r="A7" s="25" t="s">
        <v>58</v>
      </c>
      <c r="B7" s="25" t="s">
        <v>59</v>
      </c>
      <c r="C7" s="25" t="s">
        <v>59</v>
      </c>
      <c r="D7" s="10" t="s">
        <v>19</v>
      </c>
      <c r="E7" s="25" t="s">
        <v>60</v>
      </c>
      <c r="F7" s="10" t="s">
        <v>24</v>
      </c>
      <c r="G7" s="13" t="n">
        <v>2.5</v>
      </c>
      <c r="H7" s="11" t="n">
        <v>12</v>
      </c>
      <c r="I7" s="25" t="s">
        <v>43</v>
      </c>
      <c r="J7" s="25" t="s">
        <v>44</v>
      </c>
      <c r="K7" s="25" t="s">
        <v>51</v>
      </c>
      <c r="L7" s="25" t="str">
        <f aca="false">IF(G7&lt;=H7,"Within SLA","SLA Breached")</f>
        <v>Within SLA</v>
      </c>
      <c r="M7" s="25" t="str">
        <f aca="false">IF(G7&lt;=12,"Under 12 Hrs",IF(G7&lt;=24,"12-24 Hrs","Over 24 Hrs"))</f>
        <v>Under 12 Hrs</v>
      </c>
    </row>
    <row r="8" customFormat="false" ht="15" hidden="false" customHeight="false" outlineLevel="0" collapsed="false">
      <c r="A8" s="24" t="s">
        <v>61</v>
      </c>
      <c r="B8" s="24" t="s">
        <v>62</v>
      </c>
      <c r="C8" s="24" t="s">
        <v>47</v>
      </c>
      <c r="D8" s="14" t="s">
        <v>17</v>
      </c>
      <c r="E8" s="24" t="s">
        <v>42</v>
      </c>
      <c r="F8" s="14" t="s">
        <v>24</v>
      </c>
      <c r="G8" s="17" t="n">
        <v>16.1</v>
      </c>
      <c r="H8" s="15" t="n">
        <v>24</v>
      </c>
      <c r="I8" s="24" t="s">
        <v>43</v>
      </c>
      <c r="J8" s="24" t="s">
        <v>44</v>
      </c>
      <c r="K8" s="24" t="s">
        <v>63</v>
      </c>
      <c r="L8" s="24" t="str">
        <f aca="false">IF(G8&lt;=H8,"Within SLA","SLA Breached")</f>
        <v>Within SLA</v>
      </c>
      <c r="M8" s="24" t="str">
        <f aca="false">IF(G8&lt;=12,"Under 12 Hrs",IF(G8&lt;=24,"12-24 Hrs","Over 24 Hrs"))</f>
        <v>12-24 Hrs</v>
      </c>
    </row>
    <row r="9" customFormat="false" ht="15" hidden="false" customHeight="false" outlineLevel="0" collapsed="false">
      <c r="A9" s="25" t="s">
        <v>64</v>
      </c>
      <c r="B9" s="25" t="s">
        <v>65</v>
      </c>
      <c r="C9" s="25" t="s">
        <v>41</v>
      </c>
      <c r="D9" s="10" t="s">
        <v>17</v>
      </c>
      <c r="E9" s="25" t="s">
        <v>42</v>
      </c>
      <c r="F9" s="10" t="s">
        <v>24</v>
      </c>
      <c r="G9" s="13" t="n">
        <v>6.2</v>
      </c>
      <c r="H9" s="11" t="n">
        <v>24</v>
      </c>
      <c r="I9" s="25" t="s">
        <v>43</v>
      </c>
      <c r="J9" s="25" t="s">
        <v>44</v>
      </c>
      <c r="K9" s="25" t="s">
        <v>54</v>
      </c>
      <c r="L9" s="25" t="str">
        <f aca="false">IF(G9&lt;=H9,"Within SLA","SLA Breached")</f>
        <v>Within SLA</v>
      </c>
      <c r="M9" s="25" t="str">
        <f aca="false">IF(G9&lt;=12,"Under 12 Hrs",IF(G9&lt;=24,"12-24 Hrs","Over 24 Hrs"))</f>
        <v>Under 12 Hrs</v>
      </c>
    </row>
    <row r="10" customFormat="false" ht="15" hidden="false" customHeight="false" outlineLevel="0" collapsed="false">
      <c r="A10" s="24" t="s">
        <v>66</v>
      </c>
      <c r="B10" s="24" t="s">
        <v>67</v>
      </c>
      <c r="C10" s="24" t="s">
        <v>68</v>
      </c>
      <c r="D10" s="14" t="s">
        <v>17</v>
      </c>
      <c r="E10" s="24" t="s">
        <v>60</v>
      </c>
      <c r="F10" s="14" t="s">
        <v>24</v>
      </c>
      <c r="G10" s="17" t="n">
        <v>20.9</v>
      </c>
      <c r="H10" s="15" t="n">
        <v>24</v>
      </c>
      <c r="I10" s="24" t="s">
        <v>50</v>
      </c>
      <c r="J10" s="24" t="s">
        <v>44</v>
      </c>
      <c r="K10" s="24" t="s">
        <v>51</v>
      </c>
      <c r="L10" s="24" t="str">
        <f aca="false">IF(G10&lt;=H10,"Within SLA","SLA Breached")</f>
        <v>Within SLA</v>
      </c>
      <c r="M10" s="24" t="str">
        <f aca="false">IF(G10&lt;=12,"Under 12 Hrs",IF(G10&lt;=24,"12-24 Hrs","Over 24 Hrs"))</f>
        <v>12-24 Hrs</v>
      </c>
    </row>
    <row r="11" customFormat="false" ht="15" hidden="false" customHeight="false" outlineLevel="0" collapsed="false">
      <c r="A11" s="25" t="s">
        <v>69</v>
      </c>
      <c r="B11" s="25" t="s">
        <v>70</v>
      </c>
      <c r="C11" s="25" t="s">
        <v>71</v>
      </c>
      <c r="D11" s="10" t="s">
        <v>17</v>
      </c>
      <c r="E11" s="25" t="s">
        <v>60</v>
      </c>
      <c r="F11" s="10" t="s">
        <v>24</v>
      </c>
      <c r="G11" s="13" t="n">
        <v>4.5</v>
      </c>
      <c r="H11" s="11" t="n">
        <v>24</v>
      </c>
      <c r="I11" s="25" t="s">
        <v>43</v>
      </c>
      <c r="J11" s="25" t="s">
        <v>44</v>
      </c>
      <c r="K11" s="25" t="s">
        <v>51</v>
      </c>
      <c r="L11" s="25" t="str">
        <f aca="false">IF(G11&lt;=H11,"Within SLA","SLA Breached")</f>
        <v>Within SLA</v>
      </c>
      <c r="M11" s="25" t="str">
        <f aca="false">IF(G11&lt;=12,"Under 12 Hrs",IF(G11&lt;=24,"12-24 Hrs","Over 24 Hrs"))</f>
        <v>Under 12 Hrs</v>
      </c>
    </row>
    <row r="12" customFormat="false" ht="15" hidden="false" customHeight="false" outlineLevel="0" collapsed="false">
      <c r="A12" s="24" t="s">
        <v>72</v>
      </c>
      <c r="B12" s="24" t="s">
        <v>73</v>
      </c>
      <c r="C12" s="24" t="s">
        <v>73</v>
      </c>
      <c r="D12" s="14" t="s">
        <v>18</v>
      </c>
      <c r="E12" s="24" t="s">
        <v>42</v>
      </c>
      <c r="F12" s="14" t="s">
        <v>26</v>
      </c>
      <c r="G12" s="17" t="n">
        <v>5.5</v>
      </c>
      <c r="H12" s="15" t="n">
        <v>48</v>
      </c>
      <c r="I12" s="24" t="s">
        <v>43</v>
      </c>
      <c r="J12" s="24" t="s">
        <v>44</v>
      </c>
      <c r="K12" s="24" t="s">
        <v>63</v>
      </c>
      <c r="L12" s="24" t="str">
        <f aca="false">IF(G12&lt;=H12,"Within SLA","SLA Breached")</f>
        <v>Within SLA</v>
      </c>
      <c r="M12" s="24" t="str">
        <f aca="false">IF(G12&lt;=12,"Under 12 Hrs",IF(G12&lt;=24,"12-24 Hrs","Over 24 Hrs"))</f>
        <v>Under 12 Hrs</v>
      </c>
    </row>
    <row r="13" customFormat="false" ht="15" hidden="false" customHeight="false" outlineLevel="0" collapsed="false">
      <c r="A13" s="25" t="s">
        <v>74</v>
      </c>
      <c r="B13" s="25" t="s">
        <v>75</v>
      </c>
      <c r="C13" s="25" t="s">
        <v>70</v>
      </c>
      <c r="D13" s="10" t="s">
        <v>15</v>
      </c>
      <c r="E13" s="25" t="s">
        <v>42</v>
      </c>
      <c r="F13" s="10" t="s">
        <v>26</v>
      </c>
      <c r="G13" s="13" t="n">
        <v>44.3</v>
      </c>
      <c r="H13" s="11" t="n">
        <v>48</v>
      </c>
      <c r="I13" s="25" t="s">
        <v>50</v>
      </c>
      <c r="J13" s="25" t="s">
        <v>44</v>
      </c>
      <c r="K13" s="25" t="s">
        <v>54</v>
      </c>
      <c r="L13" s="25" t="str">
        <f aca="false">IF(G13&lt;=H13,"Within SLA","SLA Breached")</f>
        <v>Within SLA</v>
      </c>
      <c r="M13" s="25" t="str">
        <f aca="false">IF(G13&lt;=12,"Under 12 Hrs",IF(G13&lt;=24,"12-24 Hrs","Over 24 Hrs"))</f>
        <v>Over 24 Hrs</v>
      </c>
    </row>
    <row r="14" customFormat="false" ht="15" hidden="false" customHeight="false" outlineLevel="0" collapsed="false">
      <c r="A14" s="24" t="s">
        <v>76</v>
      </c>
      <c r="B14" s="24" t="s">
        <v>77</v>
      </c>
      <c r="C14" s="24" t="s">
        <v>78</v>
      </c>
      <c r="D14" s="14" t="s">
        <v>19</v>
      </c>
      <c r="E14" s="24" t="s">
        <v>60</v>
      </c>
      <c r="F14" s="14" t="s">
        <v>24</v>
      </c>
      <c r="G14" s="17" t="n">
        <v>4.9</v>
      </c>
      <c r="H14" s="15" t="n">
        <v>12</v>
      </c>
      <c r="I14" s="24" t="s">
        <v>43</v>
      </c>
      <c r="J14" s="24" t="s">
        <v>44</v>
      </c>
      <c r="K14" s="24" t="s">
        <v>54</v>
      </c>
      <c r="L14" s="24" t="str">
        <f aca="false">IF(G14&lt;=H14,"Within SLA","SLA Breached")</f>
        <v>Within SLA</v>
      </c>
      <c r="M14" s="24" t="str">
        <f aca="false">IF(G14&lt;=12,"Under 12 Hrs",IF(G14&lt;=24,"12-24 Hrs","Over 24 Hrs"))</f>
        <v>Under 12 Hrs</v>
      </c>
    </row>
    <row r="15" customFormat="false" ht="15" hidden="false" customHeight="false" outlineLevel="0" collapsed="false">
      <c r="A15" s="25" t="s">
        <v>79</v>
      </c>
      <c r="B15" s="25" t="s">
        <v>80</v>
      </c>
      <c r="C15" s="25" t="s">
        <v>81</v>
      </c>
      <c r="D15" s="10" t="s">
        <v>16</v>
      </c>
      <c r="E15" s="25" t="s">
        <v>82</v>
      </c>
      <c r="F15" s="10" t="s">
        <v>26</v>
      </c>
      <c r="G15" s="13" t="n">
        <v>14.8</v>
      </c>
      <c r="H15" s="11" t="n">
        <v>24</v>
      </c>
      <c r="I15" s="25" t="s">
        <v>43</v>
      </c>
      <c r="J15" s="25" t="s">
        <v>44</v>
      </c>
      <c r="K15" s="25" t="s">
        <v>63</v>
      </c>
      <c r="L15" s="25" t="str">
        <f aca="false">IF(G15&lt;=H15,"Within SLA","SLA Breached")</f>
        <v>Within SLA</v>
      </c>
      <c r="M15" s="25" t="str">
        <f aca="false">IF(G15&lt;=12,"Under 12 Hrs",IF(G15&lt;=24,"12-24 Hrs","Over 24 Hrs"))</f>
        <v>12-24 Hrs</v>
      </c>
    </row>
    <row r="16" customFormat="false" ht="15" hidden="false" customHeight="false" outlineLevel="0" collapsed="false">
      <c r="A16" s="24" t="s">
        <v>83</v>
      </c>
      <c r="B16" s="24" t="s">
        <v>84</v>
      </c>
      <c r="C16" s="24" t="s">
        <v>80</v>
      </c>
      <c r="D16" s="14" t="s">
        <v>17</v>
      </c>
      <c r="E16" s="24" t="s">
        <v>42</v>
      </c>
      <c r="F16" s="14" t="s">
        <v>24</v>
      </c>
      <c r="G16" s="17" t="n">
        <v>38.4</v>
      </c>
      <c r="H16" s="15" t="n">
        <v>24</v>
      </c>
      <c r="I16" s="24" t="s">
        <v>50</v>
      </c>
      <c r="J16" s="24" t="s">
        <v>44</v>
      </c>
      <c r="K16" s="24" t="s">
        <v>45</v>
      </c>
      <c r="L16" s="24" t="str">
        <f aca="false">IF(G16&lt;=H16,"Within SLA","SLA Breached")</f>
        <v>SLA Breached</v>
      </c>
      <c r="M16" s="24" t="str">
        <f aca="false">IF(G16&lt;=12,"Under 12 Hrs",IF(G16&lt;=24,"12-24 Hrs","Over 24 Hrs"))</f>
        <v>Over 24 Hrs</v>
      </c>
    </row>
    <row r="17" customFormat="false" ht="15" hidden="false" customHeight="false" outlineLevel="0" collapsed="false">
      <c r="A17" s="25" t="s">
        <v>85</v>
      </c>
      <c r="B17" s="25" t="s">
        <v>73</v>
      </c>
      <c r="C17" s="25" t="s">
        <v>86</v>
      </c>
      <c r="D17" s="10" t="s">
        <v>19</v>
      </c>
      <c r="E17" s="25" t="s">
        <v>42</v>
      </c>
      <c r="F17" s="10" t="s">
        <v>24</v>
      </c>
      <c r="G17" s="13" t="n">
        <v>3.9</v>
      </c>
      <c r="H17" s="11" t="n">
        <v>12</v>
      </c>
      <c r="I17" s="25" t="s">
        <v>43</v>
      </c>
      <c r="J17" s="25" t="s">
        <v>44</v>
      </c>
      <c r="K17" s="25" t="s">
        <v>54</v>
      </c>
      <c r="L17" s="25" t="str">
        <f aca="false">IF(G17&lt;=H17,"Within SLA","SLA Breached")</f>
        <v>Within SLA</v>
      </c>
      <c r="M17" s="25" t="str">
        <f aca="false">IF(G17&lt;=12,"Under 12 Hrs",IF(G17&lt;=24,"12-24 Hrs","Over 24 Hrs"))</f>
        <v>Under 12 Hrs</v>
      </c>
    </row>
    <row r="18" customFormat="false" ht="15" hidden="false" customHeight="false" outlineLevel="0" collapsed="false">
      <c r="A18" s="24" t="s">
        <v>87</v>
      </c>
      <c r="B18" s="24" t="s">
        <v>88</v>
      </c>
      <c r="C18" s="24" t="s">
        <v>89</v>
      </c>
      <c r="D18" s="14" t="s">
        <v>19</v>
      </c>
      <c r="E18" s="24" t="s">
        <v>60</v>
      </c>
      <c r="F18" s="14" t="s">
        <v>24</v>
      </c>
      <c r="G18" s="17" t="n">
        <v>2.8</v>
      </c>
      <c r="H18" s="15" t="n">
        <v>12</v>
      </c>
      <c r="I18" s="24" t="s">
        <v>43</v>
      </c>
      <c r="J18" s="24" t="s">
        <v>44</v>
      </c>
      <c r="K18" s="24" t="s">
        <v>51</v>
      </c>
      <c r="L18" s="24" t="str">
        <f aca="false">IF(G18&lt;=H18,"Within SLA","SLA Breached")</f>
        <v>Within SLA</v>
      </c>
      <c r="M18" s="24" t="str">
        <f aca="false">IF(G18&lt;=12,"Under 12 Hrs",IF(G18&lt;=24,"12-24 Hrs","Over 24 Hrs"))</f>
        <v>Under 12 Hrs</v>
      </c>
    </row>
    <row r="19" customFormat="false" ht="15" hidden="false" customHeight="false" outlineLevel="0" collapsed="false">
      <c r="A19" s="25" t="s">
        <v>90</v>
      </c>
      <c r="B19" s="25" t="s">
        <v>47</v>
      </c>
      <c r="C19" s="25" t="s">
        <v>91</v>
      </c>
      <c r="D19" s="10" t="s">
        <v>18</v>
      </c>
      <c r="E19" s="25" t="s">
        <v>60</v>
      </c>
      <c r="F19" s="10" t="s">
        <v>26</v>
      </c>
      <c r="G19" s="13" t="n">
        <v>31.9</v>
      </c>
      <c r="H19" s="11" t="n">
        <v>48</v>
      </c>
      <c r="I19" s="25" t="s">
        <v>43</v>
      </c>
      <c r="J19" s="25" t="s">
        <v>44</v>
      </c>
      <c r="K19" s="25" t="s">
        <v>51</v>
      </c>
      <c r="L19" s="25" t="str">
        <f aca="false">IF(G19&lt;=H19,"Within SLA","SLA Breached")</f>
        <v>Within SLA</v>
      </c>
      <c r="M19" s="25" t="str">
        <f aca="false">IF(G19&lt;=12,"Under 12 Hrs",IF(G19&lt;=24,"12-24 Hrs","Over 24 Hrs"))</f>
        <v>Over 24 Hrs</v>
      </c>
    </row>
    <row r="20" customFormat="false" ht="15" hidden="false" customHeight="false" outlineLevel="0" collapsed="false">
      <c r="A20" s="24" t="s">
        <v>92</v>
      </c>
      <c r="B20" s="24" t="s">
        <v>93</v>
      </c>
      <c r="C20" s="24" t="s">
        <v>93</v>
      </c>
      <c r="D20" s="14" t="s">
        <v>15</v>
      </c>
      <c r="E20" s="24" t="s">
        <v>82</v>
      </c>
      <c r="F20" s="14" t="s">
        <v>26</v>
      </c>
      <c r="G20" s="17" t="n">
        <v>8.7</v>
      </c>
      <c r="H20" s="15" t="n">
        <v>24</v>
      </c>
      <c r="I20" s="24" t="s">
        <v>43</v>
      </c>
      <c r="J20" s="24" t="s">
        <v>44</v>
      </c>
      <c r="K20" s="24" t="s">
        <v>63</v>
      </c>
      <c r="L20" s="24" t="str">
        <f aca="false">IF(G20&lt;=H20,"Within SLA","SLA Breached")</f>
        <v>Within SLA</v>
      </c>
      <c r="M20" s="24" t="str">
        <f aca="false">IF(G20&lt;=12,"Under 12 Hrs",IF(G20&lt;=24,"12-24 Hrs","Over 24 Hrs"))</f>
        <v>Under 12 Hrs</v>
      </c>
    </row>
    <row r="21" customFormat="false" ht="15" hidden="false" customHeight="false" outlineLevel="0" collapsed="false">
      <c r="A21" s="25" t="s">
        <v>94</v>
      </c>
      <c r="B21" s="25" t="s">
        <v>95</v>
      </c>
      <c r="C21" s="25" t="s">
        <v>95</v>
      </c>
      <c r="D21" s="10" t="s">
        <v>19</v>
      </c>
      <c r="E21" s="25" t="s">
        <v>42</v>
      </c>
      <c r="F21" s="10" t="s">
        <v>24</v>
      </c>
      <c r="G21" s="13" t="n">
        <v>1.8</v>
      </c>
      <c r="H21" s="11" t="n">
        <v>12</v>
      </c>
      <c r="I21" s="25" t="s">
        <v>43</v>
      </c>
      <c r="J21" s="25" t="s">
        <v>44</v>
      </c>
      <c r="K21" s="25" t="s">
        <v>51</v>
      </c>
      <c r="L21" s="25" t="str">
        <f aca="false">IF(G21&lt;=H21,"Within SLA","SLA Breached")</f>
        <v>Within SLA</v>
      </c>
      <c r="M21" s="25" t="str">
        <f aca="false">IF(G21&lt;=12,"Under 12 Hrs",IF(G21&lt;=24,"12-24 Hrs","Over 24 Hrs"))</f>
        <v>Under 12 Hrs</v>
      </c>
    </row>
    <row r="22" customFormat="false" ht="15" hidden="false" customHeight="false" outlineLevel="0" collapsed="false">
      <c r="A22" s="24" t="s">
        <v>96</v>
      </c>
      <c r="B22" s="24" t="s">
        <v>97</v>
      </c>
      <c r="C22" s="24" t="s">
        <v>98</v>
      </c>
      <c r="D22" s="14" t="s">
        <v>15</v>
      </c>
      <c r="E22" s="24" t="s">
        <v>42</v>
      </c>
      <c r="F22" s="14" t="s">
        <v>25</v>
      </c>
      <c r="G22" s="17" t="n">
        <v>22.4</v>
      </c>
      <c r="H22" s="15" t="n">
        <v>48</v>
      </c>
      <c r="I22" s="24" t="s">
        <v>43</v>
      </c>
      <c r="J22" s="24" t="s">
        <v>44</v>
      </c>
      <c r="K22" s="24" t="s">
        <v>45</v>
      </c>
      <c r="L22" s="24" t="str">
        <f aca="false">IF(G22&lt;=H22,"Within SLA","SLA Breached")</f>
        <v>Within SLA</v>
      </c>
      <c r="M22" s="24" t="str">
        <f aca="false">IF(G22&lt;=12,"Under 12 Hrs",IF(G22&lt;=24,"12-24 Hrs","Over 24 Hrs"))</f>
        <v>12-24 Hrs</v>
      </c>
    </row>
    <row r="23" customFormat="false" ht="15" hidden="false" customHeight="false" outlineLevel="0" collapsed="false">
      <c r="A23" s="25" t="s">
        <v>99</v>
      </c>
      <c r="B23" s="25" t="s">
        <v>100</v>
      </c>
      <c r="C23" s="25" t="s">
        <v>101</v>
      </c>
      <c r="D23" s="10" t="s">
        <v>16</v>
      </c>
      <c r="E23" s="25" t="s">
        <v>42</v>
      </c>
      <c r="F23" s="10" t="s">
        <v>24</v>
      </c>
      <c r="G23" s="13" t="n">
        <v>15.4</v>
      </c>
      <c r="H23" s="11" t="n">
        <v>24</v>
      </c>
      <c r="I23" s="25" t="s">
        <v>43</v>
      </c>
      <c r="J23" s="25" t="s">
        <v>44</v>
      </c>
      <c r="K23" s="25" t="s">
        <v>51</v>
      </c>
      <c r="L23" s="25" t="str">
        <f aca="false">IF(G23&lt;=H23,"Within SLA","SLA Breached")</f>
        <v>Within SLA</v>
      </c>
      <c r="M23" s="25" t="str">
        <f aca="false">IF(G23&lt;=12,"Under 12 Hrs",IF(G23&lt;=24,"12-24 Hrs","Over 24 Hrs"))</f>
        <v>12-24 Hrs</v>
      </c>
    </row>
    <row r="24" customFormat="false" ht="15" hidden="false" customHeight="false" outlineLevel="0" collapsed="false">
      <c r="A24" s="24" t="s">
        <v>102</v>
      </c>
      <c r="B24" s="24" t="s">
        <v>103</v>
      </c>
      <c r="C24" s="24" t="s">
        <v>103</v>
      </c>
      <c r="D24" s="14" t="s">
        <v>19</v>
      </c>
      <c r="E24" s="24" t="s">
        <v>42</v>
      </c>
      <c r="F24" s="14" t="s">
        <v>24</v>
      </c>
      <c r="G24" s="17" t="n">
        <v>3.3</v>
      </c>
      <c r="H24" s="15" t="n">
        <v>12</v>
      </c>
      <c r="I24" s="24" t="s">
        <v>43</v>
      </c>
      <c r="J24" s="24" t="s">
        <v>44</v>
      </c>
      <c r="K24" s="24" t="s">
        <v>54</v>
      </c>
      <c r="L24" s="24" t="str">
        <f aca="false">IF(G24&lt;=H24,"Within SLA","SLA Breached")</f>
        <v>Within SLA</v>
      </c>
      <c r="M24" s="24" t="str">
        <f aca="false">IF(G24&lt;=12,"Under 12 Hrs",IF(G24&lt;=24,"12-24 Hrs","Over 24 Hrs"))</f>
        <v>Under 12 Hrs</v>
      </c>
    </row>
    <row r="25" customFormat="false" ht="15" hidden="false" customHeight="false" outlineLevel="0" collapsed="false">
      <c r="A25" s="25" t="s">
        <v>104</v>
      </c>
      <c r="B25" s="25" t="s">
        <v>105</v>
      </c>
      <c r="C25" s="25" t="s">
        <v>88</v>
      </c>
      <c r="D25" s="10" t="s">
        <v>15</v>
      </c>
      <c r="E25" s="25" t="s">
        <v>60</v>
      </c>
      <c r="F25" s="10" t="s">
        <v>25</v>
      </c>
      <c r="G25" s="13" t="n">
        <v>44.2</v>
      </c>
      <c r="H25" s="11" t="n">
        <v>48</v>
      </c>
      <c r="I25" s="25" t="s">
        <v>50</v>
      </c>
      <c r="J25" s="25" t="s">
        <v>44</v>
      </c>
      <c r="K25" s="25" t="s">
        <v>63</v>
      </c>
      <c r="L25" s="25" t="str">
        <f aca="false">IF(G25&lt;=H25,"Within SLA","SLA Breached")</f>
        <v>Within SLA</v>
      </c>
      <c r="M25" s="25" t="str">
        <f aca="false">IF(G25&lt;=12,"Under 12 Hrs",IF(G25&lt;=24,"12-24 Hrs","Over 24 Hrs"))</f>
        <v>Over 24 Hrs</v>
      </c>
    </row>
    <row r="26" customFormat="false" ht="15" hidden="false" customHeight="false" outlineLevel="0" collapsed="false">
      <c r="A26" s="24" t="s">
        <v>106</v>
      </c>
      <c r="B26" s="24" t="s">
        <v>107</v>
      </c>
      <c r="C26" s="24" t="s">
        <v>107</v>
      </c>
      <c r="D26" s="14" t="s">
        <v>17</v>
      </c>
      <c r="E26" s="24" t="s">
        <v>42</v>
      </c>
      <c r="F26" s="14" t="s">
        <v>24</v>
      </c>
      <c r="G26" s="17" t="n">
        <v>2.7</v>
      </c>
      <c r="H26" s="15" t="n">
        <v>24</v>
      </c>
      <c r="I26" s="24" t="s">
        <v>43</v>
      </c>
      <c r="J26" s="24" t="s">
        <v>108</v>
      </c>
      <c r="K26" s="24" t="s">
        <v>51</v>
      </c>
      <c r="L26" s="24" t="str">
        <f aca="false">IF(G26&lt;=H26,"Within SLA","SLA Breached")</f>
        <v>Within SLA</v>
      </c>
      <c r="M26" s="24" t="str">
        <f aca="false">IF(G26&lt;=12,"Under 12 Hrs",IF(G26&lt;=24,"12-24 Hrs","Over 24 Hrs"))</f>
        <v>Under 12 Hrs</v>
      </c>
    </row>
    <row r="27" customFormat="false" ht="15" hidden="false" customHeight="false" outlineLevel="0" collapsed="false">
      <c r="A27" s="25" t="s">
        <v>109</v>
      </c>
      <c r="B27" s="25" t="s">
        <v>110</v>
      </c>
      <c r="C27" s="25" t="s">
        <v>110</v>
      </c>
      <c r="D27" s="10" t="s">
        <v>15</v>
      </c>
      <c r="E27" s="25" t="s">
        <v>42</v>
      </c>
      <c r="F27" s="10" t="s">
        <v>26</v>
      </c>
      <c r="G27" s="13" t="n">
        <v>4.1</v>
      </c>
      <c r="H27" s="11" t="n">
        <v>48</v>
      </c>
      <c r="I27" s="25" t="s">
        <v>43</v>
      </c>
      <c r="J27" s="25" t="s">
        <v>44</v>
      </c>
      <c r="K27" s="25" t="s">
        <v>51</v>
      </c>
      <c r="L27" s="25" t="str">
        <f aca="false">IF(G27&lt;=H27,"Within SLA","SLA Breached")</f>
        <v>Within SLA</v>
      </c>
      <c r="M27" s="25" t="str">
        <f aca="false">IF(G27&lt;=12,"Under 12 Hrs",IF(G27&lt;=24,"12-24 Hrs","Over 24 Hrs"))</f>
        <v>Under 12 Hrs</v>
      </c>
    </row>
    <row r="28" customFormat="false" ht="15" hidden="false" customHeight="false" outlineLevel="0" collapsed="false">
      <c r="A28" s="24" t="s">
        <v>111</v>
      </c>
      <c r="B28" s="24" t="s">
        <v>107</v>
      </c>
      <c r="C28" s="24" t="s">
        <v>107</v>
      </c>
      <c r="D28" s="14" t="s">
        <v>19</v>
      </c>
      <c r="E28" s="24" t="s">
        <v>42</v>
      </c>
      <c r="F28" s="14" t="s">
        <v>24</v>
      </c>
      <c r="G28" s="17" t="n">
        <v>3.1</v>
      </c>
      <c r="H28" s="15" t="n">
        <v>12</v>
      </c>
      <c r="I28" s="24" t="s">
        <v>50</v>
      </c>
      <c r="J28" s="24" t="s">
        <v>44</v>
      </c>
      <c r="K28" s="24" t="s">
        <v>63</v>
      </c>
      <c r="L28" s="24" t="str">
        <f aca="false">IF(G28&lt;=H28,"Within SLA","SLA Breached")</f>
        <v>Within SLA</v>
      </c>
      <c r="M28" s="24" t="str">
        <f aca="false">IF(G28&lt;=12,"Under 12 Hrs",IF(G28&lt;=24,"12-24 Hrs","Over 24 Hrs"))</f>
        <v>Under 12 Hrs</v>
      </c>
    </row>
    <row r="29" customFormat="false" ht="15" hidden="false" customHeight="false" outlineLevel="0" collapsed="false">
      <c r="A29" s="25" t="s">
        <v>112</v>
      </c>
      <c r="B29" s="25" t="s">
        <v>113</v>
      </c>
      <c r="C29" s="25" t="s">
        <v>114</v>
      </c>
      <c r="D29" s="10" t="s">
        <v>19</v>
      </c>
      <c r="E29" s="25" t="s">
        <v>42</v>
      </c>
      <c r="F29" s="10" t="s">
        <v>24</v>
      </c>
      <c r="G29" s="13" t="n">
        <v>10.8</v>
      </c>
      <c r="H29" s="11" t="n">
        <v>12</v>
      </c>
      <c r="I29" s="25" t="s">
        <v>50</v>
      </c>
      <c r="J29" s="25" t="s">
        <v>44</v>
      </c>
      <c r="K29" s="25" t="s">
        <v>54</v>
      </c>
      <c r="L29" s="25" t="str">
        <f aca="false">IF(G29&lt;=H29,"Within SLA","SLA Breached")</f>
        <v>Within SLA</v>
      </c>
      <c r="M29" s="25" t="str">
        <f aca="false">IF(G29&lt;=12,"Under 12 Hrs",IF(G29&lt;=24,"12-24 Hrs","Over 24 Hrs"))</f>
        <v>Under 12 Hrs</v>
      </c>
    </row>
    <row r="30" customFormat="false" ht="15" hidden="false" customHeight="false" outlineLevel="0" collapsed="false">
      <c r="A30" s="24" t="s">
        <v>115</v>
      </c>
      <c r="B30" s="24" t="s">
        <v>116</v>
      </c>
      <c r="C30" s="24" t="s">
        <v>65</v>
      </c>
      <c r="D30" s="14" t="s">
        <v>18</v>
      </c>
      <c r="E30" s="24" t="s">
        <v>42</v>
      </c>
      <c r="F30" s="14" t="s">
        <v>26</v>
      </c>
      <c r="G30" s="17" t="n">
        <v>12</v>
      </c>
      <c r="H30" s="15" t="n">
        <v>48</v>
      </c>
      <c r="I30" s="24" t="s">
        <v>43</v>
      </c>
      <c r="J30" s="24" t="s">
        <v>44</v>
      </c>
      <c r="K30" s="24" t="s">
        <v>51</v>
      </c>
      <c r="L30" s="24" t="str">
        <f aca="false">IF(G30&lt;=H30,"Within SLA","SLA Breached")</f>
        <v>Within SLA</v>
      </c>
      <c r="M30" s="24" t="str">
        <f aca="false">IF(G30&lt;=12,"Under 12 Hrs",IF(G30&lt;=24,"12-24 Hrs","Over 24 Hrs"))</f>
        <v>Under 12 Hrs</v>
      </c>
    </row>
    <row r="31" customFormat="false" ht="15" hidden="false" customHeight="false" outlineLevel="0" collapsed="false">
      <c r="A31" s="25" t="s">
        <v>117</v>
      </c>
      <c r="B31" s="25" t="s">
        <v>118</v>
      </c>
      <c r="C31" s="25" t="s">
        <v>119</v>
      </c>
      <c r="D31" s="10" t="s">
        <v>15</v>
      </c>
      <c r="E31" s="25" t="s">
        <v>42</v>
      </c>
      <c r="F31" s="10" t="s">
        <v>25</v>
      </c>
      <c r="G31" s="13" t="n">
        <v>79.1</v>
      </c>
      <c r="H31" s="11" t="n">
        <v>48</v>
      </c>
      <c r="I31" s="25" t="s">
        <v>50</v>
      </c>
      <c r="J31" s="25" t="s">
        <v>44</v>
      </c>
      <c r="K31" s="25" t="s">
        <v>63</v>
      </c>
      <c r="L31" s="25" t="str">
        <f aca="false">IF(G31&lt;=H31,"Within SLA","SLA Breached")</f>
        <v>SLA Breached</v>
      </c>
      <c r="M31" s="25" t="str">
        <f aca="false">IF(G31&lt;=12,"Under 12 Hrs",IF(G31&lt;=24,"12-24 Hrs","Over 24 Hrs"))</f>
        <v>Over 24 Hrs</v>
      </c>
    </row>
    <row r="32" customFormat="false" ht="15" hidden="false" customHeight="false" outlineLevel="0" collapsed="false">
      <c r="A32" s="24" t="s">
        <v>120</v>
      </c>
      <c r="B32" s="24" t="s">
        <v>88</v>
      </c>
      <c r="C32" s="24" t="s">
        <v>89</v>
      </c>
      <c r="D32" s="14" t="s">
        <v>18</v>
      </c>
      <c r="E32" s="24" t="s">
        <v>42</v>
      </c>
      <c r="F32" s="14" t="s">
        <v>26</v>
      </c>
      <c r="G32" s="17" t="n">
        <v>8.5</v>
      </c>
      <c r="H32" s="15" t="n">
        <v>48</v>
      </c>
      <c r="I32" s="24" t="s">
        <v>43</v>
      </c>
      <c r="J32" s="24" t="s">
        <v>44</v>
      </c>
      <c r="K32" s="24" t="s">
        <v>54</v>
      </c>
      <c r="L32" s="24" t="str">
        <f aca="false">IF(G32&lt;=H32,"Within SLA","SLA Breached")</f>
        <v>Within SLA</v>
      </c>
      <c r="M32" s="24" t="str">
        <f aca="false">IF(G32&lt;=12,"Under 12 Hrs",IF(G32&lt;=24,"12-24 Hrs","Over 24 Hrs"))</f>
        <v>Under 12 Hrs</v>
      </c>
    </row>
    <row r="33" customFormat="false" ht="15" hidden="false" customHeight="false" outlineLevel="0" collapsed="false">
      <c r="A33" s="25" t="s">
        <v>121</v>
      </c>
      <c r="B33" s="25" t="s">
        <v>122</v>
      </c>
      <c r="C33" s="25" t="s">
        <v>84</v>
      </c>
      <c r="D33" s="10" t="s">
        <v>18</v>
      </c>
      <c r="E33" s="25" t="s">
        <v>42</v>
      </c>
      <c r="F33" s="10" t="s">
        <v>25</v>
      </c>
      <c r="G33" s="13" t="n">
        <v>71.8</v>
      </c>
      <c r="H33" s="11" t="n">
        <v>48</v>
      </c>
      <c r="I33" s="25" t="s">
        <v>50</v>
      </c>
      <c r="J33" s="25" t="s">
        <v>44</v>
      </c>
      <c r="K33" s="25" t="s">
        <v>51</v>
      </c>
      <c r="L33" s="25" t="str">
        <f aca="false">IF(G33&lt;=H33,"Within SLA","SLA Breached")</f>
        <v>SLA Breached</v>
      </c>
      <c r="M33" s="25" t="str">
        <f aca="false">IF(G33&lt;=12,"Under 12 Hrs",IF(G33&lt;=24,"12-24 Hrs","Over 24 Hrs"))</f>
        <v>Over 24 Hrs</v>
      </c>
    </row>
    <row r="34" customFormat="false" ht="15" hidden="false" customHeight="false" outlineLevel="0" collapsed="false">
      <c r="A34" s="24" t="s">
        <v>123</v>
      </c>
      <c r="B34" s="24" t="s">
        <v>62</v>
      </c>
      <c r="C34" s="24" t="s">
        <v>47</v>
      </c>
      <c r="D34" s="14" t="s">
        <v>18</v>
      </c>
      <c r="E34" s="24" t="s">
        <v>42</v>
      </c>
      <c r="F34" s="14" t="s">
        <v>26</v>
      </c>
      <c r="G34" s="17" t="n">
        <v>23.8</v>
      </c>
      <c r="H34" s="15" t="n">
        <v>48</v>
      </c>
      <c r="I34" s="24" t="s">
        <v>43</v>
      </c>
      <c r="J34" s="24" t="s">
        <v>44</v>
      </c>
      <c r="K34" s="24" t="s">
        <v>54</v>
      </c>
      <c r="L34" s="24" t="str">
        <f aca="false">IF(G34&lt;=H34,"Within SLA","SLA Breached")</f>
        <v>Within SLA</v>
      </c>
      <c r="M34" s="24" t="str">
        <f aca="false">IF(G34&lt;=12,"Under 12 Hrs",IF(G34&lt;=24,"12-24 Hrs","Over 24 Hrs"))</f>
        <v>12-24 Hrs</v>
      </c>
    </row>
    <row r="35" customFormat="false" ht="15" hidden="false" customHeight="false" outlineLevel="0" collapsed="false">
      <c r="A35" s="25" t="s">
        <v>124</v>
      </c>
      <c r="B35" s="25" t="s">
        <v>41</v>
      </c>
      <c r="C35" s="25" t="s">
        <v>41</v>
      </c>
      <c r="D35" s="10" t="s">
        <v>19</v>
      </c>
      <c r="E35" s="25" t="s">
        <v>60</v>
      </c>
      <c r="F35" s="10" t="s">
        <v>24</v>
      </c>
      <c r="G35" s="13" t="n">
        <v>2.8</v>
      </c>
      <c r="H35" s="11" t="n">
        <v>12</v>
      </c>
      <c r="I35" s="25" t="s">
        <v>50</v>
      </c>
      <c r="J35" s="25" t="s">
        <v>44</v>
      </c>
      <c r="K35" s="25" t="s">
        <v>45</v>
      </c>
      <c r="L35" s="25" t="str">
        <f aca="false">IF(G35&lt;=H35,"Within SLA","SLA Breached")</f>
        <v>Within SLA</v>
      </c>
      <c r="M35" s="25" t="str">
        <f aca="false">IF(G35&lt;=12,"Under 12 Hrs",IF(G35&lt;=24,"12-24 Hrs","Over 24 Hrs"))</f>
        <v>Under 12 Hrs</v>
      </c>
    </row>
    <row r="36" customFormat="false" ht="15" hidden="false" customHeight="false" outlineLevel="0" collapsed="false">
      <c r="A36" s="24" t="s">
        <v>125</v>
      </c>
      <c r="B36" s="24" t="s">
        <v>126</v>
      </c>
      <c r="C36" s="24" t="s">
        <v>126</v>
      </c>
      <c r="D36" s="14" t="s">
        <v>18</v>
      </c>
      <c r="E36" s="24" t="s">
        <v>60</v>
      </c>
      <c r="F36" s="14" t="s">
        <v>25</v>
      </c>
      <c r="G36" s="17" t="n">
        <v>8.1</v>
      </c>
      <c r="H36" s="15" t="n">
        <v>48</v>
      </c>
      <c r="I36" s="24" t="s">
        <v>43</v>
      </c>
      <c r="J36" s="24" t="s">
        <v>44</v>
      </c>
      <c r="K36" s="24" t="s">
        <v>63</v>
      </c>
      <c r="L36" s="24" t="str">
        <f aca="false">IF(G36&lt;=H36,"Within SLA","SLA Breached")</f>
        <v>Within SLA</v>
      </c>
      <c r="M36" s="24" t="str">
        <f aca="false">IF(G36&lt;=12,"Under 12 Hrs",IF(G36&lt;=24,"12-24 Hrs","Over 24 Hrs"))</f>
        <v>Under 12 Hrs</v>
      </c>
    </row>
    <row r="37" customFormat="false" ht="15" hidden="false" customHeight="false" outlineLevel="0" collapsed="false">
      <c r="A37" s="25" t="s">
        <v>127</v>
      </c>
      <c r="B37" s="25" t="s">
        <v>73</v>
      </c>
      <c r="C37" s="25" t="s">
        <v>75</v>
      </c>
      <c r="D37" s="10" t="s">
        <v>15</v>
      </c>
      <c r="E37" s="25" t="s">
        <v>42</v>
      </c>
      <c r="F37" s="10" t="s">
        <v>26</v>
      </c>
      <c r="G37" s="13" t="n">
        <v>39.5</v>
      </c>
      <c r="H37" s="11" t="n">
        <v>48</v>
      </c>
      <c r="I37" s="25" t="s">
        <v>50</v>
      </c>
      <c r="J37" s="25" t="s">
        <v>44</v>
      </c>
      <c r="K37" s="25" t="s">
        <v>63</v>
      </c>
      <c r="L37" s="25" t="str">
        <f aca="false">IF(G37&lt;=H37,"Within SLA","SLA Breached")</f>
        <v>Within SLA</v>
      </c>
      <c r="M37" s="25" t="str">
        <f aca="false">IF(G37&lt;=12,"Under 12 Hrs",IF(G37&lt;=24,"12-24 Hrs","Over 24 Hrs"))</f>
        <v>Over 24 Hrs</v>
      </c>
    </row>
    <row r="38" customFormat="false" ht="15" hidden="false" customHeight="false" outlineLevel="0" collapsed="false">
      <c r="A38" s="24" t="s">
        <v>128</v>
      </c>
      <c r="B38" s="24" t="s">
        <v>129</v>
      </c>
      <c r="C38" s="24" t="s">
        <v>86</v>
      </c>
      <c r="D38" s="14" t="s">
        <v>17</v>
      </c>
      <c r="E38" s="24" t="s">
        <v>60</v>
      </c>
      <c r="F38" s="14" t="s">
        <v>24</v>
      </c>
      <c r="G38" s="17" t="n">
        <v>31.1</v>
      </c>
      <c r="H38" s="15" t="n">
        <v>24</v>
      </c>
      <c r="I38" s="24" t="s">
        <v>50</v>
      </c>
      <c r="J38" s="24" t="s">
        <v>44</v>
      </c>
      <c r="K38" s="24" t="s">
        <v>63</v>
      </c>
      <c r="L38" s="24" t="str">
        <f aca="false">IF(G38&lt;=H38,"Within SLA","SLA Breached")</f>
        <v>SLA Breached</v>
      </c>
      <c r="M38" s="24" t="str">
        <f aca="false">IF(G38&lt;=12,"Under 12 Hrs",IF(G38&lt;=24,"12-24 Hrs","Over 24 Hrs"))</f>
        <v>Over 24 Hrs</v>
      </c>
    </row>
    <row r="39" customFormat="false" ht="15" hidden="false" customHeight="false" outlineLevel="0" collapsed="false">
      <c r="A39" s="25" t="s">
        <v>130</v>
      </c>
      <c r="B39" s="25" t="s">
        <v>80</v>
      </c>
      <c r="C39" s="25" t="s">
        <v>81</v>
      </c>
      <c r="D39" s="10" t="s">
        <v>17</v>
      </c>
      <c r="E39" s="25" t="s">
        <v>60</v>
      </c>
      <c r="F39" s="10" t="s">
        <v>24</v>
      </c>
      <c r="G39" s="13" t="n">
        <v>17.2</v>
      </c>
      <c r="H39" s="11" t="n">
        <v>24</v>
      </c>
      <c r="I39" s="25" t="s">
        <v>43</v>
      </c>
      <c r="J39" s="25" t="s">
        <v>44</v>
      </c>
      <c r="K39" s="25" t="s">
        <v>63</v>
      </c>
      <c r="L39" s="25" t="str">
        <f aca="false">IF(G39&lt;=H39,"Within SLA","SLA Breached")</f>
        <v>Within SLA</v>
      </c>
      <c r="M39" s="25" t="str">
        <f aca="false">IF(G39&lt;=12,"Under 12 Hrs",IF(G39&lt;=24,"12-24 Hrs","Over 24 Hrs"))</f>
        <v>12-24 Hrs</v>
      </c>
    </row>
    <row r="40" customFormat="false" ht="15" hidden="false" customHeight="false" outlineLevel="0" collapsed="false">
      <c r="A40" s="24" t="s">
        <v>131</v>
      </c>
      <c r="B40" s="24" t="s">
        <v>132</v>
      </c>
      <c r="C40" s="24" t="s">
        <v>133</v>
      </c>
      <c r="D40" s="14" t="s">
        <v>16</v>
      </c>
      <c r="E40" s="24" t="s">
        <v>42</v>
      </c>
      <c r="F40" s="14" t="s">
        <v>24</v>
      </c>
      <c r="G40" s="17" t="n">
        <v>19.8</v>
      </c>
      <c r="H40" s="15" t="n">
        <v>24</v>
      </c>
      <c r="I40" s="24" t="s">
        <v>50</v>
      </c>
      <c r="J40" s="24" t="s">
        <v>44</v>
      </c>
      <c r="K40" s="24" t="s">
        <v>45</v>
      </c>
      <c r="L40" s="24" t="str">
        <f aca="false">IF(G40&lt;=H40,"Within SLA","SLA Breached")</f>
        <v>Within SLA</v>
      </c>
      <c r="M40" s="24" t="str">
        <f aca="false">IF(G40&lt;=12,"Under 12 Hrs",IF(G40&lt;=24,"12-24 Hrs","Over 24 Hrs"))</f>
        <v>12-24 Hrs</v>
      </c>
    </row>
    <row r="41" customFormat="false" ht="15" hidden="false" customHeight="false" outlineLevel="0" collapsed="false">
      <c r="A41" s="25" t="s">
        <v>134</v>
      </c>
      <c r="B41" s="25" t="s">
        <v>91</v>
      </c>
      <c r="C41" s="25" t="s">
        <v>91</v>
      </c>
      <c r="D41" s="10" t="s">
        <v>16</v>
      </c>
      <c r="E41" s="25" t="s">
        <v>42</v>
      </c>
      <c r="F41" s="10" t="s">
        <v>24</v>
      </c>
      <c r="G41" s="13" t="n">
        <v>10</v>
      </c>
      <c r="H41" s="11" t="n">
        <v>24</v>
      </c>
      <c r="I41" s="25" t="s">
        <v>43</v>
      </c>
      <c r="J41" s="25" t="s">
        <v>44</v>
      </c>
      <c r="K41" s="25" t="s">
        <v>51</v>
      </c>
      <c r="L41" s="25" t="str">
        <f aca="false">IF(G41&lt;=H41,"Within SLA","SLA Breached")</f>
        <v>Within SLA</v>
      </c>
      <c r="M41" s="25" t="str">
        <f aca="false">IF(G41&lt;=12,"Under 12 Hrs",IF(G41&lt;=24,"12-24 Hrs","Over 24 Hrs"))</f>
        <v>Under 12 Hrs</v>
      </c>
    </row>
    <row r="42" customFormat="false" ht="15" hidden="false" customHeight="false" outlineLevel="0" collapsed="false">
      <c r="A42" s="24" t="s">
        <v>135</v>
      </c>
      <c r="B42" s="24" t="s">
        <v>71</v>
      </c>
      <c r="C42" s="24" t="s">
        <v>136</v>
      </c>
      <c r="D42" s="14" t="s">
        <v>16</v>
      </c>
      <c r="E42" s="24" t="s">
        <v>60</v>
      </c>
      <c r="F42" s="14" t="s">
        <v>24</v>
      </c>
      <c r="G42" s="17" t="n">
        <v>21.5</v>
      </c>
      <c r="H42" s="15" t="n">
        <v>24</v>
      </c>
      <c r="I42" s="24" t="s">
        <v>50</v>
      </c>
      <c r="J42" s="24" t="s">
        <v>44</v>
      </c>
      <c r="K42" s="24" t="s">
        <v>51</v>
      </c>
      <c r="L42" s="24" t="str">
        <f aca="false">IF(G42&lt;=H42,"Within SLA","SLA Breached")</f>
        <v>Within SLA</v>
      </c>
      <c r="M42" s="24" t="str">
        <f aca="false">IF(G42&lt;=12,"Under 12 Hrs",IF(G42&lt;=24,"12-24 Hrs","Over 24 Hrs"))</f>
        <v>12-24 Hrs</v>
      </c>
    </row>
    <row r="43" customFormat="false" ht="15" hidden="false" customHeight="false" outlineLevel="0" collapsed="false">
      <c r="A43" s="25" t="s">
        <v>137</v>
      </c>
      <c r="B43" s="25" t="s">
        <v>116</v>
      </c>
      <c r="C43" s="25" t="s">
        <v>116</v>
      </c>
      <c r="D43" s="10" t="s">
        <v>17</v>
      </c>
      <c r="E43" s="25" t="s">
        <v>42</v>
      </c>
      <c r="F43" s="10" t="s">
        <v>24</v>
      </c>
      <c r="G43" s="13" t="n">
        <v>8.9</v>
      </c>
      <c r="H43" s="11" t="n">
        <v>24</v>
      </c>
      <c r="I43" s="25" t="s">
        <v>43</v>
      </c>
      <c r="J43" s="25" t="s">
        <v>44</v>
      </c>
      <c r="K43" s="25" t="s">
        <v>54</v>
      </c>
      <c r="L43" s="25" t="str">
        <f aca="false">IF(G43&lt;=H43,"Within SLA","SLA Breached")</f>
        <v>Within SLA</v>
      </c>
      <c r="M43" s="25" t="str">
        <f aca="false">IF(G43&lt;=12,"Under 12 Hrs",IF(G43&lt;=24,"12-24 Hrs","Over 24 Hrs"))</f>
        <v>Under 12 Hrs</v>
      </c>
    </row>
    <row r="44" customFormat="false" ht="15" hidden="false" customHeight="false" outlineLevel="0" collapsed="false">
      <c r="A44" s="24" t="s">
        <v>138</v>
      </c>
      <c r="B44" s="24" t="s">
        <v>103</v>
      </c>
      <c r="C44" s="24" t="s">
        <v>103</v>
      </c>
      <c r="D44" s="14" t="s">
        <v>15</v>
      </c>
      <c r="E44" s="24" t="s">
        <v>82</v>
      </c>
      <c r="F44" s="14" t="s">
        <v>26</v>
      </c>
      <c r="G44" s="17" t="n">
        <v>1.5</v>
      </c>
      <c r="H44" s="15" t="n">
        <v>24</v>
      </c>
      <c r="I44" s="24" t="s">
        <v>50</v>
      </c>
      <c r="J44" s="24" t="s">
        <v>44</v>
      </c>
      <c r="K44" s="24" t="s">
        <v>63</v>
      </c>
      <c r="L44" s="24" t="str">
        <f aca="false">IF(G44&lt;=H44,"Within SLA","SLA Breached")</f>
        <v>Within SLA</v>
      </c>
      <c r="M44" s="24" t="str">
        <f aca="false">IF(G44&lt;=12,"Under 12 Hrs",IF(G44&lt;=24,"12-24 Hrs","Over 24 Hrs"))</f>
        <v>Under 12 Hrs</v>
      </c>
    </row>
    <row r="45" customFormat="false" ht="15" hidden="false" customHeight="false" outlineLevel="0" collapsed="false">
      <c r="A45" s="25" t="s">
        <v>139</v>
      </c>
      <c r="B45" s="25" t="s">
        <v>140</v>
      </c>
      <c r="C45" s="25" t="s">
        <v>113</v>
      </c>
      <c r="D45" s="10" t="s">
        <v>16</v>
      </c>
      <c r="E45" s="25" t="s">
        <v>42</v>
      </c>
      <c r="F45" s="10" t="s">
        <v>24</v>
      </c>
      <c r="G45" s="13" t="n">
        <v>15.6</v>
      </c>
      <c r="H45" s="11" t="n">
        <v>24</v>
      </c>
      <c r="I45" s="25" t="s">
        <v>43</v>
      </c>
      <c r="J45" s="25" t="s">
        <v>44</v>
      </c>
      <c r="K45" s="25" t="s">
        <v>51</v>
      </c>
      <c r="L45" s="25" t="str">
        <f aca="false">IF(G45&lt;=H45,"Within SLA","SLA Breached")</f>
        <v>Within SLA</v>
      </c>
      <c r="M45" s="25" t="str">
        <f aca="false">IF(G45&lt;=12,"Under 12 Hrs",IF(G45&lt;=24,"12-24 Hrs","Over 24 Hrs"))</f>
        <v>12-24 Hrs</v>
      </c>
    </row>
    <row r="46" customFormat="false" ht="15" hidden="false" customHeight="false" outlineLevel="0" collapsed="false">
      <c r="A46" s="24" t="s">
        <v>141</v>
      </c>
      <c r="B46" s="24" t="s">
        <v>142</v>
      </c>
      <c r="C46" s="24" t="s">
        <v>143</v>
      </c>
      <c r="D46" s="14" t="s">
        <v>15</v>
      </c>
      <c r="E46" s="24" t="s">
        <v>42</v>
      </c>
      <c r="F46" s="14" t="s">
        <v>26</v>
      </c>
      <c r="G46" s="17" t="n">
        <v>43</v>
      </c>
      <c r="H46" s="15" t="n">
        <v>48</v>
      </c>
      <c r="I46" s="24" t="s">
        <v>50</v>
      </c>
      <c r="J46" s="24" t="s">
        <v>44</v>
      </c>
      <c r="K46" s="24" t="s">
        <v>63</v>
      </c>
      <c r="L46" s="24" t="str">
        <f aca="false">IF(G46&lt;=H46,"Within SLA","SLA Breached")</f>
        <v>Within SLA</v>
      </c>
      <c r="M46" s="24" t="str">
        <f aca="false">IF(G46&lt;=12,"Under 12 Hrs",IF(G46&lt;=24,"12-24 Hrs","Over 24 Hrs"))</f>
        <v>Over 24 Hrs</v>
      </c>
    </row>
    <row r="47" customFormat="false" ht="15" hidden="false" customHeight="false" outlineLevel="0" collapsed="false">
      <c r="A47" s="25" t="s">
        <v>144</v>
      </c>
      <c r="B47" s="25" t="s">
        <v>142</v>
      </c>
      <c r="C47" s="25" t="s">
        <v>145</v>
      </c>
      <c r="D47" s="10" t="s">
        <v>18</v>
      </c>
      <c r="E47" s="25" t="s">
        <v>42</v>
      </c>
      <c r="F47" s="10" t="s">
        <v>26</v>
      </c>
      <c r="G47" s="13" t="n">
        <v>10.8</v>
      </c>
      <c r="H47" s="11" t="n">
        <v>48</v>
      </c>
      <c r="I47" s="25" t="s">
        <v>43</v>
      </c>
      <c r="J47" s="25" t="s">
        <v>44</v>
      </c>
      <c r="K47" s="25" t="s">
        <v>51</v>
      </c>
      <c r="L47" s="25" t="str">
        <f aca="false">IF(G47&lt;=H47,"Within SLA","SLA Breached")</f>
        <v>Within SLA</v>
      </c>
      <c r="M47" s="25" t="str">
        <f aca="false">IF(G47&lt;=12,"Under 12 Hrs",IF(G47&lt;=24,"12-24 Hrs","Over 24 Hrs"))</f>
        <v>Under 12 Hrs</v>
      </c>
    </row>
    <row r="48" customFormat="false" ht="15" hidden="false" customHeight="false" outlineLevel="0" collapsed="false">
      <c r="A48" s="24" t="s">
        <v>146</v>
      </c>
      <c r="B48" s="24" t="s">
        <v>147</v>
      </c>
      <c r="C48" s="24" t="s">
        <v>77</v>
      </c>
      <c r="D48" s="14" t="s">
        <v>15</v>
      </c>
      <c r="E48" s="24" t="s">
        <v>42</v>
      </c>
      <c r="F48" s="14" t="s">
        <v>25</v>
      </c>
      <c r="G48" s="17" t="n">
        <v>73.3</v>
      </c>
      <c r="H48" s="15" t="n">
        <v>48</v>
      </c>
      <c r="I48" s="24" t="s">
        <v>50</v>
      </c>
      <c r="J48" s="24" t="s">
        <v>44</v>
      </c>
      <c r="K48" s="24" t="s">
        <v>54</v>
      </c>
      <c r="L48" s="24" t="str">
        <f aca="false">IF(G48&lt;=H48,"Within SLA","SLA Breached")</f>
        <v>SLA Breached</v>
      </c>
      <c r="M48" s="24" t="str">
        <f aca="false">IF(G48&lt;=12,"Under 12 Hrs",IF(G48&lt;=24,"12-24 Hrs","Over 24 Hrs"))</f>
        <v>Over 24 Hrs</v>
      </c>
    </row>
    <row r="49" customFormat="false" ht="15" hidden="false" customHeight="false" outlineLevel="0" collapsed="false">
      <c r="A49" s="25" t="s">
        <v>148</v>
      </c>
      <c r="B49" s="25" t="s">
        <v>149</v>
      </c>
      <c r="C49" s="25" t="s">
        <v>150</v>
      </c>
      <c r="D49" s="10" t="s">
        <v>16</v>
      </c>
      <c r="E49" s="25" t="s">
        <v>42</v>
      </c>
      <c r="F49" s="10" t="s">
        <v>24</v>
      </c>
      <c r="G49" s="13" t="n">
        <v>21.8</v>
      </c>
      <c r="H49" s="11" t="n">
        <v>24</v>
      </c>
      <c r="I49" s="25" t="s">
        <v>50</v>
      </c>
      <c r="J49" s="25" t="s">
        <v>44</v>
      </c>
      <c r="K49" s="25" t="s">
        <v>51</v>
      </c>
      <c r="L49" s="25" t="str">
        <f aca="false">IF(G49&lt;=H49,"Within SLA","SLA Breached")</f>
        <v>Within SLA</v>
      </c>
      <c r="M49" s="25" t="str">
        <f aca="false">IF(G49&lt;=12,"Under 12 Hrs",IF(G49&lt;=24,"12-24 Hrs","Over 24 Hrs"))</f>
        <v>12-24 Hrs</v>
      </c>
    </row>
    <row r="50" customFormat="false" ht="15" hidden="false" customHeight="false" outlineLevel="0" collapsed="false">
      <c r="A50" s="24" t="s">
        <v>151</v>
      </c>
      <c r="B50" s="24" t="s">
        <v>152</v>
      </c>
      <c r="C50" s="24" t="s">
        <v>152</v>
      </c>
      <c r="D50" s="14" t="s">
        <v>17</v>
      </c>
      <c r="E50" s="24" t="s">
        <v>60</v>
      </c>
      <c r="F50" s="14" t="s">
        <v>24</v>
      </c>
      <c r="G50" s="17" t="n">
        <v>11.6</v>
      </c>
      <c r="H50" s="15" t="n">
        <v>24</v>
      </c>
      <c r="I50" s="24" t="s">
        <v>43</v>
      </c>
      <c r="J50" s="24" t="s">
        <v>44</v>
      </c>
      <c r="K50" s="24" t="s">
        <v>45</v>
      </c>
      <c r="L50" s="24" t="str">
        <f aca="false">IF(G50&lt;=H50,"Within SLA","SLA Breached")</f>
        <v>Within SLA</v>
      </c>
      <c r="M50" s="24" t="str">
        <f aca="false">IF(G50&lt;=12,"Under 12 Hrs",IF(G50&lt;=24,"12-24 Hrs","Over 24 Hrs"))</f>
        <v>Under 12 Hrs</v>
      </c>
    </row>
    <row r="51" customFormat="false" ht="15" hidden="false" customHeight="false" outlineLevel="0" collapsed="false">
      <c r="A51" s="25" t="s">
        <v>153</v>
      </c>
      <c r="B51" s="25" t="s">
        <v>154</v>
      </c>
      <c r="C51" s="25" t="s">
        <v>155</v>
      </c>
      <c r="D51" s="10" t="s">
        <v>18</v>
      </c>
      <c r="E51" s="25" t="s">
        <v>42</v>
      </c>
      <c r="F51" s="10" t="s">
        <v>26</v>
      </c>
      <c r="G51" s="13" t="n">
        <v>31.8</v>
      </c>
      <c r="H51" s="11" t="n">
        <v>48</v>
      </c>
      <c r="I51" s="25" t="s">
        <v>50</v>
      </c>
      <c r="J51" s="25" t="s">
        <v>44</v>
      </c>
      <c r="K51" s="25" t="s">
        <v>54</v>
      </c>
      <c r="L51" s="25" t="str">
        <f aca="false">IF(G51&lt;=H51,"Within SLA","SLA Breached")</f>
        <v>Within SLA</v>
      </c>
      <c r="M51" s="25" t="str">
        <f aca="false">IF(G51&lt;=12,"Under 12 Hrs",IF(G51&lt;=24,"12-24 Hrs","Over 24 Hrs"))</f>
        <v>Over 24 Hrs</v>
      </c>
    </row>
    <row r="52" customFormat="false" ht="15" hidden="false" customHeight="false" outlineLevel="0" collapsed="false">
      <c r="A52" s="24" t="s">
        <v>156</v>
      </c>
      <c r="B52" s="24" t="s">
        <v>105</v>
      </c>
      <c r="C52" s="24" t="s">
        <v>88</v>
      </c>
      <c r="D52" s="14" t="s">
        <v>15</v>
      </c>
      <c r="E52" s="24" t="s">
        <v>42</v>
      </c>
      <c r="F52" s="14" t="s">
        <v>26</v>
      </c>
      <c r="G52" s="17" t="n">
        <v>53.9</v>
      </c>
      <c r="H52" s="15" t="n">
        <v>48</v>
      </c>
      <c r="I52" s="24" t="s">
        <v>50</v>
      </c>
      <c r="J52" s="24" t="s">
        <v>44</v>
      </c>
      <c r="K52" s="24" t="s">
        <v>45</v>
      </c>
      <c r="L52" s="24" t="str">
        <f aca="false">IF(G52&lt;=H52,"Within SLA","SLA Breached")</f>
        <v>SLA Breached</v>
      </c>
      <c r="M52" s="24" t="str">
        <f aca="false">IF(G52&lt;=12,"Under 12 Hrs",IF(G52&lt;=24,"12-24 Hrs","Over 24 Hrs"))</f>
        <v>Over 24 Hrs</v>
      </c>
    </row>
    <row r="53" customFormat="false" ht="15" hidden="false" customHeight="false" outlineLevel="0" collapsed="false">
      <c r="A53" s="25" t="s">
        <v>157</v>
      </c>
      <c r="B53" s="25" t="s">
        <v>158</v>
      </c>
      <c r="C53" s="25" t="s">
        <v>159</v>
      </c>
      <c r="D53" s="10" t="s">
        <v>18</v>
      </c>
      <c r="E53" s="25" t="s">
        <v>82</v>
      </c>
      <c r="F53" s="10" t="s">
        <v>26</v>
      </c>
      <c r="G53" s="13" t="n">
        <v>34</v>
      </c>
      <c r="H53" s="11" t="n">
        <v>24</v>
      </c>
      <c r="I53" s="25" t="s">
        <v>50</v>
      </c>
      <c r="J53" s="25" t="s">
        <v>44</v>
      </c>
      <c r="K53" s="25" t="s">
        <v>45</v>
      </c>
      <c r="L53" s="25" t="str">
        <f aca="false">IF(G53&lt;=H53,"Within SLA","SLA Breached")</f>
        <v>SLA Breached</v>
      </c>
      <c r="M53" s="25" t="str">
        <f aca="false">IF(G53&lt;=12,"Under 12 Hrs",IF(G53&lt;=24,"12-24 Hrs","Over 24 Hrs"))</f>
        <v>Over 24 Hrs</v>
      </c>
    </row>
    <row r="54" customFormat="false" ht="15" hidden="false" customHeight="false" outlineLevel="0" collapsed="false">
      <c r="A54" s="24" t="s">
        <v>160</v>
      </c>
      <c r="B54" s="24" t="s">
        <v>101</v>
      </c>
      <c r="C54" s="24" t="s">
        <v>161</v>
      </c>
      <c r="D54" s="14" t="s">
        <v>18</v>
      </c>
      <c r="E54" s="24" t="s">
        <v>42</v>
      </c>
      <c r="F54" s="14" t="s">
        <v>25</v>
      </c>
      <c r="G54" s="17" t="n">
        <v>38.5</v>
      </c>
      <c r="H54" s="15" t="n">
        <v>48</v>
      </c>
      <c r="I54" s="24" t="s">
        <v>50</v>
      </c>
      <c r="J54" s="24" t="s">
        <v>44</v>
      </c>
      <c r="K54" s="24" t="s">
        <v>45</v>
      </c>
      <c r="L54" s="24" t="str">
        <f aca="false">IF(G54&lt;=H54,"Within SLA","SLA Breached")</f>
        <v>Within SLA</v>
      </c>
      <c r="M54" s="24" t="str">
        <f aca="false">IF(G54&lt;=12,"Under 12 Hrs",IF(G54&lt;=24,"12-24 Hrs","Over 24 Hrs"))</f>
        <v>Over 24 Hrs</v>
      </c>
    </row>
    <row r="55" customFormat="false" ht="15" hidden="false" customHeight="false" outlineLevel="0" collapsed="false">
      <c r="A55" s="25" t="s">
        <v>162</v>
      </c>
      <c r="B55" s="25" t="s">
        <v>89</v>
      </c>
      <c r="C55" s="25" t="s">
        <v>56</v>
      </c>
      <c r="D55" s="10" t="s">
        <v>17</v>
      </c>
      <c r="E55" s="25" t="s">
        <v>42</v>
      </c>
      <c r="F55" s="10" t="s">
        <v>24</v>
      </c>
      <c r="G55" s="13" t="n">
        <v>8.7</v>
      </c>
      <c r="H55" s="11" t="n">
        <v>24</v>
      </c>
      <c r="I55" s="25" t="s">
        <v>50</v>
      </c>
      <c r="J55" s="25" t="s">
        <v>44</v>
      </c>
      <c r="K55" s="25" t="s">
        <v>63</v>
      </c>
      <c r="L55" s="25" t="str">
        <f aca="false">IF(G55&lt;=H55,"Within SLA","SLA Breached")</f>
        <v>Within SLA</v>
      </c>
      <c r="M55" s="25" t="str">
        <f aca="false">IF(G55&lt;=12,"Under 12 Hrs",IF(G55&lt;=24,"12-24 Hrs","Over 24 Hrs"))</f>
        <v>Under 12 Hrs</v>
      </c>
    </row>
    <row r="56" customFormat="false" ht="15" hidden="false" customHeight="false" outlineLevel="0" collapsed="false">
      <c r="A56" s="24" t="s">
        <v>163</v>
      </c>
      <c r="B56" s="24" t="s">
        <v>110</v>
      </c>
      <c r="C56" s="24" t="s">
        <v>84</v>
      </c>
      <c r="D56" s="14" t="s">
        <v>17</v>
      </c>
      <c r="E56" s="24" t="s">
        <v>42</v>
      </c>
      <c r="F56" s="14" t="s">
        <v>24</v>
      </c>
      <c r="G56" s="17" t="n">
        <v>10.2</v>
      </c>
      <c r="H56" s="15" t="n">
        <v>24</v>
      </c>
      <c r="I56" s="24" t="s">
        <v>43</v>
      </c>
      <c r="J56" s="24" t="s">
        <v>44</v>
      </c>
      <c r="K56" s="24" t="s">
        <v>63</v>
      </c>
      <c r="L56" s="24" t="str">
        <f aca="false">IF(G56&lt;=H56,"Within SLA","SLA Breached")</f>
        <v>Within SLA</v>
      </c>
      <c r="M56" s="24" t="str">
        <f aca="false">IF(G56&lt;=12,"Under 12 Hrs",IF(G56&lt;=24,"12-24 Hrs","Over 24 Hrs"))</f>
        <v>Under 12 Hrs</v>
      </c>
    </row>
    <row r="57" customFormat="false" ht="15" hidden="false" customHeight="false" outlineLevel="0" collapsed="false">
      <c r="A57" s="25" t="s">
        <v>164</v>
      </c>
      <c r="B57" s="25" t="s">
        <v>97</v>
      </c>
      <c r="C57" s="25" t="s">
        <v>98</v>
      </c>
      <c r="D57" s="10" t="s">
        <v>15</v>
      </c>
      <c r="E57" s="25" t="s">
        <v>42</v>
      </c>
      <c r="F57" s="10" t="s">
        <v>25</v>
      </c>
      <c r="G57" s="13" t="n">
        <v>17</v>
      </c>
      <c r="H57" s="11" t="n">
        <v>48</v>
      </c>
      <c r="I57" s="25" t="s">
        <v>43</v>
      </c>
      <c r="J57" s="25" t="s">
        <v>44</v>
      </c>
      <c r="K57" s="25" t="s">
        <v>45</v>
      </c>
      <c r="L57" s="25" t="str">
        <f aca="false">IF(G57&lt;=H57,"Within SLA","SLA Breached")</f>
        <v>Within SLA</v>
      </c>
      <c r="M57" s="25" t="str">
        <f aca="false">IF(G57&lt;=12,"Under 12 Hrs",IF(G57&lt;=24,"12-24 Hrs","Over 24 Hrs"))</f>
        <v>12-24 Hrs</v>
      </c>
    </row>
    <row r="58" customFormat="false" ht="15" hidden="false" customHeight="false" outlineLevel="0" collapsed="false">
      <c r="A58" s="24" t="s">
        <v>165</v>
      </c>
      <c r="B58" s="24" t="s">
        <v>161</v>
      </c>
      <c r="C58" s="24" t="s">
        <v>161</v>
      </c>
      <c r="D58" s="14" t="s">
        <v>18</v>
      </c>
      <c r="E58" s="24" t="s">
        <v>60</v>
      </c>
      <c r="F58" s="14" t="s">
        <v>25</v>
      </c>
      <c r="G58" s="17" t="n">
        <v>2.8</v>
      </c>
      <c r="H58" s="15" t="n">
        <v>48</v>
      </c>
      <c r="I58" s="24" t="s">
        <v>43</v>
      </c>
      <c r="J58" s="24" t="s">
        <v>44</v>
      </c>
      <c r="K58" s="24" t="s">
        <v>45</v>
      </c>
      <c r="L58" s="24" t="str">
        <f aca="false">IF(G58&lt;=H58,"Within SLA","SLA Breached")</f>
        <v>Within SLA</v>
      </c>
      <c r="M58" s="24" t="str">
        <f aca="false">IF(G58&lt;=12,"Under 12 Hrs",IF(G58&lt;=24,"12-24 Hrs","Over 24 Hrs"))</f>
        <v>Under 12 Hrs</v>
      </c>
    </row>
    <row r="59" customFormat="false" ht="15" hidden="false" customHeight="false" outlineLevel="0" collapsed="false">
      <c r="A59" s="25" t="s">
        <v>166</v>
      </c>
      <c r="B59" s="25" t="s">
        <v>167</v>
      </c>
      <c r="C59" s="25" t="s">
        <v>122</v>
      </c>
      <c r="D59" s="10" t="s">
        <v>17</v>
      </c>
      <c r="E59" s="25" t="s">
        <v>60</v>
      </c>
      <c r="F59" s="10" t="s">
        <v>24</v>
      </c>
      <c r="G59" s="13" t="n">
        <v>9.9</v>
      </c>
      <c r="H59" s="11" t="n">
        <v>24</v>
      </c>
      <c r="I59" s="25" t="s">
        <v>43</v>
      </c>
      <c r="J59" s="25" t="s">
        <v>44</v>
      </c>
      <c r="K59" s="25" t="s">
        <v>45</v>
      </c>
      <c r="L59" s="25" t="str">
        <f aca="false">IF(G59&lt;=H59,"Within SLA","SLA Breached")</f>
        <v>Within SLA</v>
      </c>
      <c r="M59" s="25" t="str">
        <f aca="false">IF(G59&lt;=12,"Under 12 Hrs",IF(G59&lt;=24,"12-24 Hrs","Over 24 Hrs"))</f>
        <v>Under 12 Hrs</v>
      </c>
    </row>
    <row r="60" customFormat="false" ht="15" hidden="false" customHeight="false" outlineLevel="0" collapsed="false">
      <c r="A60" s="24" t="s">
        <v>168</v>
      </c>
      <c r="B60" s="24" t="s">
        <v>81</v>
      </c>
      <c r="C60" s="24" t="s">
        <v>81</v>
      </c>
      <c r="D60" s="14" t="s">
        <v>17</v>
      </c>
      <c r="E60" s="24" t="s">
        <v>60</v>
      </c>
      <c r="F60" s="14" t="s">
        <v>24</v>
      </c>
      <c r="G60" s="17" t="n">
        <v>6</v>
      </c>
      <c r="H60" s="15" t="n">
        <v>24</v>
      </c>
      <c r="I60" s="24" t="s">
        <v>43</v>
      </c>
      <c r="J60" s="24" t="s">
        <v>44</v>
      </c>
      <c r="K60" s="24" t="s">
        <v>45</v>
      </c>
      <c r="L60" s="24" t="str">
        <f aca="false">IF(G60&lt;=H60,"Within SLA","SLA Breached")</f>
        <v>Within SLA</v>
      </c>
      <c r="M60" s="24" t="str">
        <f aca="false">IF(G60&lt;=12,"Under 12 Hrs",IF(G60&lt;=24,"12-24 Hrs","Over 24 Hrs"))</f>
        <v>Under 12 Hrs</v>
      </c>
    </row>
    <row r="61" customFormat="false" ht="15" hidden="false" customHeight="false" outlineLevel="0" collapsed="false">
      <c r="A61" s="25" t="s">
        <v>169</v>
      </c>
      <c r="B61" s="25" t="s">
        <v>170</v>
      </c>
      <c r="C61" s="25" t="s">
        <v>170</v>
      </c>
      <c r="D61" s="10" t="s">
        <v>16</v>
      </c>
      <c r="E61" s="25" t="s">
        <v>60</v>
      </c>
      <c r="F61" s="10" t="s">
        <v>24</v>
      </c>
      <c r="G61" s="13" t="n">
        <v>1.9</v>
      </c>
      <c r="H61" s="11" t="n">
        <v>24</v>
      </c>
      <c r="I61" s="25" t="s">
        <v>43</v>
      </c>
      <c r="J61" s="25" t="s">
        <v>108</v>
      </c>
      <c r="K61" s="25" t="s">
        <v>51</v>
      </c>
      <c r="L61" s="25" t="str">
        <f aca="false">IF(G61&lt;=H61,"Within SLA","SLA Breached")</f>
        <v>Within SLA</v>
      </c>
      <c r="M61" s="25" t="str">
        <f aca="false">IF(G61&lt;=12,"Under 12 Hrs",IF(G61&lt;=24,"12-24 Hrs","Over 24 Hrs"))</f>
        <v>Under 12 Hrs</v>
      </c>
    </row>
    <row r="62" customFormat="false" ht="15" hidden="false" customHeight="false" outlineLevel="0" collapsed="false">
      <c r="A62" s="24" t="s">
        <v>171</v>
      </c>
      <c r="B62" s="24" t="s">
        <v>172</v>
      </c>
      <c r="C62" s="24" t="s">
        <v>172</v>
      </c>
      <c r="D62" s="14" t="s">
        <v>17</v>
      </c>
      <c r="E62" s="24" t="s">
        <v>60</v>
      </c>
      <c r="F62" s="14" t="s">
        <v>24</v>
      </c>
      <c r="G62" s="17" t="n">
        <v>6.8</v>
      </c>
      <c r="H62" s="15" t="n">
        <v>24</v>
      </c>
      <c r="I62" s="24" t="s">
        <v>43</v>
      </c>
      <c r="J62" s="24" t="s">
        <v>44</v>
      </c>
      <c r="K62" s="24" t="s">
        <v>63</v>
      </c>
      <c r="L62" s="24" t="str">
        <f aca="false">IF(G62&lt;=H62,"Within SLA","SLA Breached")</f>
        <v>Within SLA</v>
      </c>
      <c r="M62" s="24" t="str">
        <f aca="false">IF(G62&lt;=12,"Under 12 Hrs",IF(G62&lt;=24,"12-24 Hrs","Over 24 Hrs"))</f>
        <v>Under 12 Hrs</v>
      </c>
    </row>
    <row r="63" customFormat="false" ht="15" hidden="false" customHeight="false" outlineLevel="0" collapsed="false">
      <c r="A63" s="25" t="s">
        <v>173</v>
      </c>
      <c r="B63" s="25" t="s">
        <v>126</v>
      </c>
      <c r="C63" s="25" t="s">
        <v>174</v>
      </c>
      <c r="D63" s="10" t="s">
        <v>17</v>
      </c>
      <c r="E63" s="25" t="s">
        <v>42</v>
      </c>
      <c r="F63" s="10" t="s">
        <v>24</v>
      </c>
      <c r="G63" s="13" t="n">
        <v>7</v>
      </c>
      <c r="H63" s="11" t="n">
        <v>24</v>
      </c>
      <c r="I63" s="25" t="s">
        <v>43</v>
      </c>
      <c r="J63" s="25" t="s">
        <v>44</v>
      </c>
      <c r="K63" s="25" t="s">
        <v>54</v>
      </c>
      <c r="L63" s="25" t="str">
        <f aca="false">IF(G63&lt;=H63,"Within SLA","SLA Breached")</f>
        <v>Within SLA</v>
      </c>
      <c r="M63" s="25" t="str">
        <f aca="false">IF(G63&lt;=12,"Under 12 Hrs",IF(G63&lt;=24,"12-24 Hrs","Over 24 Hrs"))</f>
        <v>Under 12 Hrs</v>
      </c>
    </row>
    <row r="64" customFormat="false" ht="15" hidden="false" customHeight="false" outlineLevel="0" collapsed="false">
      <c r="A64" s="24" t="s">
        <v>175</v>
      </c>
      <c r="B64" s="24" t="s">
        <v>176</v>
      </c>
      <c r="C64" s="24" t="s">
        <v>174</v>
      </c>
      <c r="D64" s="14" t="s">
        <v>17</v>
      </c>
      <c r="E64" s="24" t="s">
        <v>82</v>
      </c>
      <c r="F64" s="14" t="s">
        <v>26</v>
      </c>
      <c r="G64" s="17" t="n">
        <v>33.5</v>
      </c>
      <c r="H64" s="15" t="n">
        <v>24</v>
      </c>
      <c r="I64" s="24" t="s">
        <v>50</v>
      </c>
      <c r="J64" s="24" t="s">
        <v>44</v>
      </c>
      <c r="K64" s="24" t="s">
        <v>45</v>
      </c>
      <c r="L64" s="24" t="str">
        <f aca="false">IF(G64&lt;=H64,"Within SLA","SLA Breached")</f>
        <v>SLA Breached</v>
      </c>
      <c r="M64" s="24" t="str">
        <f aca="false">IF(G64&lt;=12,"Under 12 Hrs",IF(G64&lt;=24,"12-24 Hrs","Over 24 Hrs"))</f>
        <v>Over 24 Hrs</v>
      </c>
    </row>
    <row r="65" customFormat="false" ht="15" hidden="false" customHeight="false" outlineLevel="0" collapsed="false">
      <c r="A65" s="25" t="s">
        <v>177</v>
      </c>
      <c r="B65" s="25" t="s">
        <v>178</v>
      </c>
      <c r="C65" s="25" t="s">
        <v>62</v>
      </c>
      <c r="D65" s="10" t="s">
        <v>15</v>
      </c>
      <c r="E65" s="25" t="s">
        <v>82</v>
      </c>
      <c r="F65" s="10" t="s">
        <v>26</v>
      </c>
      <c r="G65" s="13" t="n">
        <v>14.9</v>
      </c>
      <c r="H65" s="11" t="n">
        <v>24</v>
      </c>
      <c r="I65" s="25" t="s">
        <v>43</v>
      </c>
      <c r="J65" s="25" t="s">
        <v>44</v>
      </c>
      <c r="K65" s="25" t="s">
        <v>54</v>
      </c>
      <c r="L65" s="25" t="str">
        <f aca="false">IF(G65&lt;=H65,"Within SLA","SLA Breached")</f>
        <v>Within SLA</v>
      </c>
      <c r="M65" s="25" t="str">
        <f aca="false">IF(G65&lt;=12,"Under 12 Hrs",IF(G65&lt;=24,"12-24 Hrs","Over 24 Hrs"))</f>
        <v>12-24 Hrs</v>
      </c>
    </row>
    <row r="66" customFormat="false" ht="15" hidden="false" customHeight="false" outlineLevel="0" collapsed="false">
      <c r="A66" s="24" t="s">
        <v>179</v>
      </c>
      <c r="B66" s="24" t="s">
        <v>77</v>
      </c>
      <c r="C66" s="24" t="s">
        <v>78</v>
      </c>
      <c r="D66" s="14" t="s">
        <v>18</v>
      </c>
      <c r="E66" s="24" t="s">
        <v>60</v>
      </c>
      <c r="F66" s="14" t="s">
        <v>26</v>
      </c>
      <c r="G66" s="17" t="n">
        <v>23.8</v>
      </c>
      <c r="H66" s="15" t="n">
        <v>48</v>
      </c>
      <c r="I66" s="24" t="s">
        <v>43</v>
      </c>
      <c r="J66" s="24" t="s">
        <v>44</v>
      </c>
      <c r="K66" s="24" t="s">
        <v>45</v>
      </c>
      <c r="L66" s="24" t="str">
        <f aca="false">IF(G66&lt;=H66,"Within SLA","SLA Breached")</f>
        <v>Within SLA</v>
      </c>
      <c r="M66" s="24" t="str">
        <f aca="false">IF(G66&lt;=12,"Under 12 Hrs",IF(G66&lt;=24,"12-24 Hrs","Over 24 Hrs"))</f>
        <v>12-24 Hrs</v>
      </c>
    </row>
    <row r="67" customFormat="false" ht="15" hidden="false" customHeight="false" outlineLevel="0" collapsed="false">
      <c r="A67" s="25" t="s">
        <v>180</v>
      </c>
      <c r="B67" s="25" t="s">
        <v>73</v>
      </c>
      <c r="C67" s="25" t="s">
        <v>86</v>
      </c>
      <c r="D67" s="10" t="s">
        <v>19</v>
      </c>
      <c r="E67" s="25" t="s">
        <v>42</v>
      </c>
      <c r="F67" s="10" t="s">
        <v>24</v>
      </c>
      <c r="G67" s="13" t="n">
        <v>8.5</v>
      </c>
      <c r="H67" s="11" t="n">
        <v>12</v>
      </c>
      <c r="I67" s="25" t="s">
        <v>43</v>
      </c>
      <c r="J67" s="25" t="s">
        <v>44</v>
      </c>
      <c r="K67" s="25" t="s">
        <v>51</v>
      </c>
      <c r="L67" s="25" t="str">
        <f aca="false">IF(G67&lt;=H67,"Within SLA","SLA Breached")</f>
        <v>Within SLA</v>
      </c>
      <c r="M67" s="25" t="str">
        <f aca="false">IF(G67&lt;=12,"Under 12 Hrs",IF(G67&lt;=24,"12-24 Hrs","Over 24 Hrs"))</f>
        <v>Under 12 Hrs</v>
      </c>
    </row>
    <row r="68" customFormat="false" ht="15" hidden="false" customHeight="false" outlineLevel="0" collapsed="false">
      <c r="A68" s="24" t="s">
        <v>181</v>
      </c>
      <c r="B68" s="24" t="s">
        <v>100</v>
      </c>
      <c r="C68" s="24" t="s">
        <v>101</v>
      </c>
      <c r="D68" s="14" t="s">
        <v>18</v>
      </c>
      <c r="E68" s="24" t="s">
        <v>60</v>
      </c>
      <c r="F68" s="14" t="s">
        <v>26</v>
      </c>
      <c r="G68" s="17" t="n">
        <v>13.3</v>
      </c>
      <c r="H68" s="15" t="n">
        <v>48</v>
      </c>
      <c r="I68" s="24" t="s">
        <v>50</v>
      </c>
      <c r="J68" s="24" t="s">
        <v>44</v>
      </c>
      <c r="K68" s="24" t="s">
        <v>54</v>
      </c>
      <c r="L68" s="24" t="str">
        <f aca="false">IF(G68&lt;=H68,"Within SLA","SLA Breached")</f>
        <v>Within SLA</v>
      </c>
      <c r="M68" s="24" t="str">
        <f aca="false">IF(G68&lt;=12,"Under 12 Hrs",IF(G68&lt;=24,"12-24 Hrs","Over 24 Hrs"))</f>
        <v>12-24 Hrs</v>
      </c>
    </row>
    <row r="69" customFormat="false" ht="15" hidden="false" customHeight="false" outlineLevel="0" collapsed="false">
      <c r="A69" s="25" t="s">
        <v>182</v>
      </c>
      <c r="B69" s="25" t="s">
        <v>183</v>
      </c>
      <c r="C69" s="25" t="s">
        <v>184</v>
      </c>
      <c r="D69" s="10" t="s">
        <v>16</v>
      </c>
      <c r="E69" s="25" t="s">
        <v>82</v>
      </c>
      <c r="F69" s="10" t="s">
        <v>26</v>
      </c>
      <c r="G69" s="13" t="n">
        <v>15.7</v>
      </c>
      <c r="H69" s="11" t="n">
        <v>24</v>
      </c>
      <c r="I69" s="25" t="s">
        <v>43</v>
      </c>
      <c r="J69" s="25" t="s">
        <v>44</v>
      </c>
      <c r="K69" s="25" t="s">
        <v>51</v>
      </c>
      <c r="L69" s="25" t="str">
        <f aca="false">IF(G69&lt;=H69,"Within SLA","SLA Breached")</f>
        <v>Within SLA</v>
      </c>
      <c r="M69" s="25" t="str">
        <f aca="false">IF(G69&lt;=12,"Under 12 Hrs",IF(G69&lt;=24,"12-24 Hrs","Over 24 Hrs"))</f>
        <v>12-24 Hrs</v>
      </c>
    </row>
    <row r="70" customFormat="false" ht="15" hidden="false" customHeight="false" outlineLevel="0" collapsed="false">
      <c r="A70" s="24" t="s">
        <v>185</v>
      </c>
      <c r="B70" s="24" t="s">
        <v>129</v>
      </c>
      <c r="C70" s="24" t="s">
        <v>73</v>
      </c>
      <c r="D70" s="14" t="s">
        <v>17</v>
      </c>
      <c r="E70" s="24" t="s">
        <v>42</v>
      </c>
      <c r="F70" s="14" t="s">
        <v>24</v>
      </c>
      <c r="G70" s="17" t="n">
        <v>20.3</v>
      </c>
      <c r="H70" s="15" t="n">
        <v>24</v>
      </c>
      <c r="I70" s="24" t="s">
        <v>50</v>
      </c>
      <c r="J70" s="24" t="s">
        <v>44</v>
      </c>
      <c r="K70" s="24" t="s">
        <v>51</v>
      </c>
      <c r="L70" s="24" t="str">
        <f aca="false">IF(G70&lt;=H70,"Within SLA","SLA Breached")</f>
        <v>Within SLA</v>
      </c>
      <c r="M70" s="24" t="str">
        <f aca="false">IF(G70&lt;=12,"Under 12 Hrs",IF(G70&lt;=24,"12-24 Hrs","Over 24 Hrs"))</f>
        <v>12-24 Hrs</v>
      </c>
    </row>
    <row r="71" customFormat="false" ht="15" hidden="false" customHeight="false" outlineLevel="0" collapsed="false">
      <c r="A71" s="25" t="s">
        <v>186</v>
      </c>
      <c r="B71" s="25" t="s">
        <v>56</v>
      </c>
      <c r="C71" s="25" t="s">
        <v>57</v>
      </c>
      <c r="D71" s="10" t="s">
        <v>18</v>
      </c>
      <c r="E71" s="25" t="s">
        <v>42</v>
      </c>
      <c r="F71" s="10" t="s">
        <v>25</v>
      </c>
      <c r="G71" s="13" t="n">
        <v>26</v>
      </c>
      <c r="H71" s="11" t="n">
        <v>48</v>
      </c>
      <c r="I71" s="25" t="s">
        <v>43</v>
      </c>
      <c r="J71" s="25" t="s">
        <v>44</v>
      </c>
      <c r="K71" s="25" t="s">
        <v>45</v>
      </c>
      <c r="L71" s="25" t="str">
        <f aca="false">IF(G71&lt;=H71,"Within SLA","SLA Breached")</f>
        <v>Within SLA</v>
      </c>
      <c r="M71" s="25" t="str">
        <f aca="false">IF(G71&lt;=12,"Under 12 Hrs",IF(G71&lt;=24,"12-24 Hrs","Over 24 Hrs"))</f>
        <v>Over 24 Hrs</v>
      </c>
    </row>
    <row r="72" customFormat="false" ht="15" hidden="false" customHeight="false" outlineLevel="0" collapsed="false">
      <c r="A72" s="24" t="s">
        <v>187</v>
      </c>
      <c r="B72" s="24" t="s">
        <v>59</v>
      </c>
      <c r="C72" s="24" t="s">
        <v>188</v>
      </c>
      <c r="D72" s="14" t="s">
        <v>15</v>
      </c>
      <c r="E72" s="24" t="s">
        <v>60</v>
      </c>
      <c r="F72" s="14" t="s">
        <v>25</v>
      </c>
      <c r="G72" s="17" t="n">
        <v>15</v>
      </c>
      <c r="H72" s="15" t="n">
        <v>48</v>
      </c>
      <c r="I72" s="24" t="s">
        <v>43</v>
      </c>
      <c r="J72" s="24" t="s">
        <v>44</v>
      </c>
      <c r="K72" s="24" t="s">
        <v>51</v>
      </c>
      <c r="L72" s="24" t="str">
        <f aca="false">IF(G72&lt;=H72,"Within SLA","SLA Breached")</f>
        <v>Within SLA</v>
      </c>
      <c r="M72" s="24" t="str">
        <f aca="false">IF(G72&lt;=12,"Under 12 Hrs",IF(G72&lt;=24,"12-24 Hrs","Over 24 Hrs"))</f>
        <v>12-24 Hrs</v>
      </c>
    </row>
    <row r="73" customFormat="false" ht="15" hidden="false" customHeight="false" outlineLevel="0" collapsed="false">
      <c r="A73" s="25" t="s">
        <v>189</v>
      </c>
      <c r="B73" s="25" t="s">
        <v>142</v>
      </c>
      <c r="C73" s="25" t="s">
        <v>142</v>
      </c>
      <c r="D73" s="10" t="s">
        <v>15</v>
      </c>
      <c r="E73" s="25" t="s">
        <v>82</v>
      </c>
      <c r="F73" s="10" t="s">
        <v>26</v>
      </c>
      <c r="G73" s="13" t="n">
        <v>7.3</v>
      </c>
      <c r="H73" s="11" t="n">
        <v>24</v>
      </c>
      <c r="I73" s="25" t="s">
        <v>43</v>
      </c>
      <c r="J73" s="25" t="s">
        <v>44</v>
      </c>
      <c r="K73" s="25" t="s">
        <v>63</v>
      </c>
      <c r="L73" s="25" t="str">
        <f aca="false">IF(G73&lt;=H73,"Within SLA","SLA Breached")</f>
        <v>Within SLA</v>
      </c>
      <c r="M73" s="25" t="str">
        <f aca="false">IF(G73&lt;=12,"Under 12 Hrs",IF(G73&lt;=24,"12-24 Hrs","Over 24 Hrs"))</f>
        <v>Under 12 Hrs</v>
      </c>
    </row>
    <row r="74" customFormat="false" ht="15" hidden="false" customHeight="false" outlineLevel="0" collapsed="false">
      <c r="A74" s="24" t="s">
        <v>190</v>
      </c>
      <c r="B74" s="24" t="s">
        <v>77</v>
      </c>
      <c r="C74" s="24" t="s">
        <v>78</v>
      </c>
      <c r="D74" s="14" t="s">
        <v>16</v>
      </c>
      <c r="E74" s="24" t="s">
        <v>42</v>
      </c>
      <c r="F74" s="14" t="s">
        <v>24</v>
      </c>
      <c r="G74" s="17" t="n">
        <v>6.1</v>
      </c>
      <c r="H74" s="15" t="n">
        <v>24</v>
      </c>
      <c r="I74" s="24" t="s">
        <v>43</v>
      </c>
      <c r="J74" s="24" t="s">
        <v>44</v>
      </c>
      <c r="K74" s="24" t="s">
        <v>51</v>
      </c>
      <c r="L74" s="24" t="str">
        <f aca="false">IF(G74&lt;=H74,"Within SLA","SLA Breached")</f>
        <v>Within SLA</v>
      </c>
      <c r="M74" s="24" t="str">
        <f aca="false">IF(G74&lt;=12,"Under 12 Hrs",IF(G74&lt;=24,"12-24 Hrs","Over 24 Hrs"))</f>
        <v>Under 12 Hrs</v>
      </c>
    </row>
    <row r="75" customFormat="false" ht="15" hidden="false" customHeight="false" outlineLevel="0" collapsed="false">
      <c r="A75" s="25" t="s">
        <v>191</v>
      </c>
      <c r="B75" s="25" t="s">
        <v>59</v>
      </c>
      <c r="C75" s="25" t="s">
        <v>59</v>
      </c>
      <c r="D75" s="10" t="s">
        <v>19</v>
      </c>
      <c r="E75" s="25" t="s">
        <v>60</v>
      </c>
      <c r="F75" s="10" t="s">
        <v>24</v>
      </c>
      <c r="G75" s="13" t="n">
        <v>1.6</v>
      </c>
      <c r="H75" s="11" t="n">
        <v>12</v>
      </c>
      <c r="I75" s="25" t="s">
        <v>43</v>
      </c>
      <c r="J75" s="25" t="s">
        <v>44</v>
      </c>
      <c r="K75" s="25" t="s">
        <v>54</v>
      </c>
      <c r="L75" s="25" t="str">
        <f aca="false">IF(G75&lt;=H75,"Within SLA","SLA Breached")</f>
        <v>Within SLA</v>
      </c>
      <c r="M75" s="25" t="str">
        <f aca="false">IF(G75&lt;=12,"Under 12 Hrs",IF(G75&lt;=24,"12-24 Hrs","Over 24 Hrs"))</f>
        <v>Under 12 Hrs</v>
      </c>
    </row>
    <row r="76" customFormat="false" ht="15" hidden="false" customHeight="false" outlineLevel="0" collapsed="false">
      <c r="A76" s="24" t="s">
        <v>192</v>
      </c>
      <c r="B76" s="24" t="s">
        <v>149</v>
      </c>
      <c r="C76" s="24" t="s">
        <v>172</v>
      </c>
      <c r="D76" s="14" t="s">
        <v>18</v>
      </c>
      <c r="E76" s="24" t="s">
        <v>42</v>
      </c>
      <c r="F76" s="14" t="s">
        <v>25</v>
      </c>
      <c r="G76" s="17" t="n">
        <v>40</v>
      </c>
      <c r="H76" s="15" t="n">
        <v>48</v>
      </c>
      <c r="I76" s="24" t="s">
        <v>50</v>
      </c>
      <c r="J76" s="24" t="s">
        <v>44</v>
      </c>
      <c r="K76" s="24" t="s">
        <v>45</v>
      </c>
      <c r="L76" s="24" t="str">
        <f aca="false">IF(G76&lt;=H76,"Within SLA","SLA Breached")</f>
        <v>Within SLA</v>
      </c>
      <c r="M76" s="24" t="str">
        <f aca="false">IF(G76&lt;=12,"Under 12 Hrs",IF(G76&lt;=24,"12-24 Hrs","Over 24 Hrs"))</f>
        <v>Over 24 Hrs</v>
      </c>
    </row>
    <row r="77" customFormat="false" ht="15" hidden="false" customHeight="false" outlineLevel="0" collapsed="false">
      <c r="A77" s="25" t="s">
        <v>193</v>
      </c>
      <c r="B77" s="25" t="s">
        <v>105</v>
      </c>
      <c r="C77" s="25" t="s">
        <v>88</v>
      </c>
      <c r="D77" s="10" t="s">
        <v>15</v>
      </c>
      <c r="E77" s="25" t="s">
        <v>42</v>
      </c>
      <c r="F77" s="10" t="s">
        <v>25</v>
      </c>
      <c r="G77" s="13" t="n">
        <v>37.8</v>
      </c>
      <c r="H77" s="11" t="n">
        <v>48</v>
      </c>
      <c r="I77" s="25" t="s">
        <v>50</v>
      </c>
      <c r="J77" s="25" t="s">
        <v>44</v>
      </c>
      <c r="K77" s="25" t="s">
        <v>54</v>
      </c>
      <c r="L77" s="25" t="str">
        <f aca="false">IF(G77&lt;=H77,"Within SLA","SLA Breached")</f>
        <v>Within SLA</v>
      </c>
      <c r="M77" s="25" t="str">
        <f aca="false">IF(G77&lt;=12,"Under 12 Hrs",IF(G77&lt;=24,"12-24 Hrs","Over 24 Hrs"))</f>
        <v>Over 24 Hrs</v>
      </c>
    </row>
    <row r="78" customFormat="false" ht="15" hidden="false" customHeight="false" outlineLevel="0" collapsed="false">
      <c r="A78" s="24" t="s">
        <v>194</v>
      </c>
      <c r="B78" s="24" t="s">
        <v>110</v>
      </c>
      <c r="C78" s="24" t="s">
        <v>84</v>
      </c>
      <c r="D78" s="14" t="s">
        <v>18</v>
      </c>
      <c r="E78" s="24" t="s">
        <v>60</v>
      </c>
      <c r="F78" s="14" t="s">
        <v>25</v>
      </c>
      <c r="G78" s="17" t="n">
        <v>14.9</v>
      </c>
      <c r="H78" s="15" t="n">
        <v>48</v>
      </c>
      <c r="I78" s="24" t="s">
        <v>50</v>
      </c>
      <c r="J78" s="24" t="s">
        <v>44</v>
      </c>
      <c r="K78" s="24" t="s">
        <v>45</v>
      </c>
      <c r="L78" s="24" t="str">
        <f aca="false">IF(G78&lt;=H78,"Within SLA","SLA Breached")</f>
        <v>Within SLA</v>
      </c>
      <c r="M78" s="24" t="str">
        <f aca="false">IF(G78&lt;=12,"Under 12 Hrs",IF(G78&lt;=24,"12-24 Hrs","Over 24 Hrs"))</f>
        <v>12-24 Hrs</v>
      </c>
    </row>
    <row r="79" customFormat="false" ht="15" hidden="false" customHeight="false" outlineLevel="0" collapsed="false">
      <c r="A79" s="25" t="s">
        <v>195</v>
      </c>
      <c r="B79" s="25" t="s">
        <v>196</v>
      </c>
      <c r="C79" s="25" t="s">
        <v>78</v>
      </c>
      <c r="D79" s="10" t="s">
        <v>18</v>
      </c>
      <c r="E79" s="25" t="s">
        <v>42</v>
      </c>
      <c r="F79" s="10" t="s">
        <v>25</v>
      </c>
      <c r="G79" s="13" t="n">
        <v>59</v>
      </c>
      <c r="H79" s="11" t="n">
        <v>48</v>
      </c>
      <c r="I79" s="25" t="s">
        <v>50</v>
      </c>
      <c r="J79" s="25" t="s">
        <v>44</v>
      </c>
      <c r="K79" s="25" t="s">
        <v>45</v>
      </c>
      <c r="L79" s="25" t="str">
        <f aca="false">IF(G79&lt;=H79,"Within SLA","SLA Breached")</f>
        <v>SLA Breached</v>
      </c>
      <c r="M79" s="25" t="str">
        <f aca="false">IF(G79&lt;=12,"Under 12 Hrs",IF(G79&lt;=24,"12-24 Hrs","Over 24 Hrs"))</f>
        <v>Over 24 Hrs</v>
      </c>
    </row>
    <row r="80" customFormat="false" ht="15" hidden="false" customHeight="false" outlineLevel="0" collapsed="false">
      <c r="A80" s="24" t="s">
        <v>197</v>
      </c>
      <c r="B80" s="24" t="s">
        <v>198</v>
      </c>
      <c r="C80" s="24" t="s">
        <v>88</v>
      </c>
      <c r="D80" s="14" t="s">
        <v>16</v>
      </c>
      <c r="E80" s="24" t="s">
        <v>42</v>
      </c>
      <c r="F80" s="14" t="s">
        <v>24</v>
      </c>
      <c r="G80" s="17" t="n">
        <v>17.7</v>
      </c>
      <c r="H80" s="15" t="n">
        <v>24</v>
      </c>
      <c r="I80" s="24" t="s">
        <v>43</v>
      </c>
      <c r="J80" s="24" t="s">
        <v>44</v>
      </c>
      <c r="K80" s="24" t="s">
        <v>54</v>
      </c>
      <c r="L80" s="24" t="str">
        <f aca="false">IF(G80&lt;=H80,"Within SLA","SLA Breached")</f>
        <v>Within SLA</v>
      </c>
      <c r="M80" s="24" t="str">
        <f aca="false">IF(G80&lt;=12,"Under 12 Hrs",IF(G80&lt;=24,"12-24 Hrs","Over 24 Hrs"))</f>
        <v>12-24 Hrs</v>
      </c>
    </row>
    <row r="81" customFormat="false" ht="15" hidden="false" customHeight="false" outlineLevel="0" collapsed="false">
      <c r="A81" s="25" t="s">
        <v>199</v>
      </c>
      <c r="B81" s="25" t="s">
        <v>142</v>
      </c>
      <c r="C81" s="25" t="s">
        <v>142</v>
      </c>
      <c r="D81" s="10" t="s">
        <v>17</v>
      </c>
      <c r="E81" s="25" t="s">
        <v>42</v>
      </c>
      <c r="F81" s="10" t="s">
        <v>24</v>
      </c>
      <c r="G81" s="13" t="n">
        <v>11.1</v>
      </c>
      <c r="H81" s="11" t="n">
        <v>24</v>
      </c>
      <c r="I81" s="25" t="s">
        <v>43</v>
      </c>
      <c r="J81" s="25" t="s">
        <v>44</v>
      </c>
      <c r="K81" s="25" t="s">
        <v>63</v>
      </c>
      <c r="L81" s="25" t="str">
        <f aca="false">IF(G81&lt;=H81,"Within SLA","SLA Breached")</f>
        <v>Within SLA</v>
      </c>
      <c r="M81" s="25" t="str">
        <f aca="false">IF(G81&lt;=12,"Under 12 Hrs",IF(G81&lt;=24,"12-24 Hrs","Over 24 Hrs"))</f>
        <v>Under 12 Hrs</v>
      </c>
    </row>
    <row r="82" customFormat="false" ht="15" hidden="false" customHeight="false" outlineLevel="0" collapsed="false">
      <c r="A82" s="24" t="s">
        <v>200</v>
      </c>
      <c r="B82" s="24" t="s">
        <v>132</v>
      </c>
      <c r="C82" s="24" t="s">
        <v>133</v>
      </c>
      <c r="D82" s="14" t="s">
        <v>16</v>
      </c>
      <c r="E82" s="24" t="s">
        <v>60</v>
      </c>
      <c r="F82" s="14" t="s">
        <v>24</v>
      </c>
      <c r="G82" s="17" t="n">
        <v>6.5</v>
      </c>
      <c r="H82" s="15" t="n">
        <v>24</v>
      </c>
      <c r="I82" s="24" t="s">
        <v>43</v>
      </c>
      <c r="J82" s="24" t="s">
        <v>44</v>
      </c>
      <c r="K82" s="24" t="s">
        <v>63</v>
      </c>
      <c r="L82" s="24" t="str">
        <f aca="false">IF(G82&lt;=H82,"Within SLA","SLA Breached")</f>
        <v>Within SLA</v>
      </c>
      <c r="M82" s="24" t="str">
        <f aca="false">IF(G82&lt;=12,"Under 12 Hrs",IF(G82&lt;=24,"12-24 Hrs","Over 24 Hrs"))</f>
        <v>Under 12 Hrs</v>
      </c>
    </row>
    <row r="83" customFormat="false" ht="15" hidden="false" customHeight="false" outlineLevel="0" collapsed="false">
      <c r="A83" s="25" t="s">
        <v>201</v>
      </c>
      <c r="B83" s="25" t="s">
        <v>150</v>
      </c>
      <c r="C83" s="25" t="s">
        <v>150</v>
      </c>
      <c r="D83" s="10" t="s">
        <v>15</v>
      </c>
      <c r="E83" s="25" t="s">
        <v>42</v>
      </c>
      <c r="F83" s="10" t="s">
        <v>25</v>
      </c>
      <c r="G83" s="13" t="n">
        <v>7.8</v>
      </c>
      <c r="H83" s="11" t="n">
        <v>48</v>
      </c>
      <c r="I83" s="25" t="s">
        <v>43</v>
      </c>
      <c r="J83" s="25" t="s">
        <v>44</v>
      </c>
      <c r="K83" s="25" t="s">
        <v>51</v>
      </c>
      <c r="L83" s="25" t="str">
        <f aca="false">IF(G83&lt;=H83,"Within SLA","SLA Breached")</f>
        <v>Within SLA</v>
      </c>
      <c r="M83" s="25" t="str">
        <f aca="false">IF(G83&lt;=12,"Under 12 Hrs",IF(G83&lt;=24,"12-24 Hrs","Over 24 Hrs"))</f>
        <v>Under 12 Hrs</v>
      </c>
    </row>
    <row r="84" customFormat="false" ht="15" hidden="false" customHeight="false" outlineLevel="0" collapsed="false">
      <c r="A84" s="24" t="s">
        <v>202</v>
      </c>
      <c r="B84" s="24" t="s">
        <v>132</v>
      </c>
      <c r="C84" s="24" t="s">
        <v>133</v>
      </c>
      <c r="D84" s="14" t="s">
        <v>15</v>
      </c>
      <c r="E84" s="24" t="s">
        <v>42</v>
      </c>
      <c r="F84" s="14" t="s">
        <v>26</v>
      </c>
      <c r="G84" s="17" t="n">
        <v>23.3</v>
      </c>
      <c r="H84" s="15" t="n">
        <v>48</v>
      </c>
      <c r="I84" s="24" t="s">
        <v>43</v>
      </c>
      <c r="J84" s="24" t="s">
        <v>44</v>
      </c>
      <c r="K84" s="24" t="s">
        <v>45</v>
      </c>
      <c r="L84" s="24" t="str">
        <f aca="false">IF(G84&lt;=H84,"Within SLA","SLA Breached")</f>
        <v>Within SLA</v>
      </c>
      <c r="M84" s="24" t="str">
        <f aca="false">IF(G84&lt;=12,"Under 12 Hrs",IF(G84&lt;=24,"12-24 Hrs","Over 24 Hrs"))</f>
        <v>12-24 Hrs</v>
      </c>
    </row>
    <row r="85" customFormat="false" ht="15" hidden="false" customHeight="false" outlineLevel="0" collapsed="false">
      <c r="A85" s="25" t="s">
        <v>203</v>
      </c>
      <c r="B85" s="25" t="s">
        <v>204</v>
      </c>
      <c r="C85" s="25" t="s">
        <v>119</v>
      </c>
      <c r="D85" s="10" t="s">
        <v>16</v>
      </c>
      <c r="E85" s="25" t="s">
        <v>60</v>
      </c>
      <c r="F85" s="10" t="s">
        <v>24</v>
      </c>
      <c r="G85" s="13" t="n">
        <v>37.2</v>
      </c>
      <c r="H85" s="11" t="n">
        <v>24</v>
      </c>
      <c r="I85" s="25" t="s">
        <v>50</v>
      </c>
      <c r="J85" s="25" t="s">
        <v>44</v>
      </c>
      <c r="K85" s="25" t="s">
        <v>54</v>
      </c>
      <c r="L85" s="25" t="str">
        <f aca="false">IF(G85&lt;=H85,"Within SLA","SLA Breached")</f>
        <v>SLA Breached</v>
      </c>
      <c r="M85" s="25" t="str">
        <f aca="false">IF(G85&lt;=12,"Under 12 Hrs",IF(G85&lt;=24,"12-24 Hrs","Over 24 Hrs"))</f>
        <v>Over 24 Hrs</v>
      </c>
    </row>
    <row r="86" customFormat="false" ht="15" hidden="false" customHeight="false" outlineLevel="0" collapsed="false">
      <c r="A86" s="24" t="s">
        <v>205</v>
      </c>
      <c r="B86" s="24" t="s">
        <v>80</v>
      </c>
      <c r="C86" s="24" t="s">
        <v>81</v>
      </c>
      <c r="D86" s="14" t="s">
        <v>16</v>
      </c>
      <c r="E86" s="24" t="s">
        <v>42</v>
      </c>
      <c r="F86" s="14" t="s">
        <v>24</v>
      </c>
      <c r="G86" s="17" t="n">
        <v>21</v>
      </c>
      <c r="H86" s="15" t="n">
        <v>24</v>
      </c>
      <c r="I86" s="24" t="s">
        <v>50</v>
      </c>
      <c r="J86" s="24" t="s">
        <v>44</v>
      </c>
      <c r="K86" s="24" t="s">
        <v>45</v>
      </c>
      <c r="L86" s="24" t="str">
        <f aca="false">IF(G86&lt;=H86,"Within SLA","SLA Breached")</f>
        <v>Within SLA</v>
      </c>
      <c r="M86" s="24" t="str">
        <f aca="false">IF(G86&lt;=12,"Under 12 Hrs",IF(G86&lt;=24,"12-24 Hrs","Over 24 Hrs"))</f>
        <v>12-24 Hrs</v>
      </c>
    </row>
    <row r="87" customFormat="false" ht="15" hidden="false" customHeight="false" outlineLevel="0" collapsed="false">
      <c r="A87" s="25" t="s">
        <v>206</v>
      </c>
      <c r="B87" s="25" t="s">
        <v>101</v>
      </c>
      <c r="C87" s="25" t="s">
        <v>107</v>
      </c>
      <c r="D87" s="10" t="s">
        <v>15</v>
      </c>
      <c r="E87" s="25" t="s">
        <v>82</v>
      </c>
      <c r="F87" s="10" t="s">
        <v>26</v>
      </c>
      <c r="G87" s="13" t="n">
        <v>15.8</v>
      </c>
      <c r="H87" s="11" t="n">
        <v>24</v>
      </c>
      <c r="I87" s="25" t="s">
        <v>50</v>
      </c>
      <c r="J87" s="25" t="s">
        <v>44</v>
      </c>
      <c r="K87" s="25" t="s">
        <v>45</v>
      </c>
      <c r="L87" s="25" t="str">
        <f aca="false">IF(G87&lt;=H87,"Within SLA","SLA Breached")</f>
        <v>Within SLA</v>
      </c>
      <c r="M87" s="25" t="str">
        <f aca="false">IF(G87&lt;=12,"Under 12 Hrs",IF(G87&lt;=24,"12-24 Hrs","Over 24 Hrs"))</f>
        <v>12-24 Hrs</v>
      </c>
    </row>
    <row r="88" customFormat="false" ht="15" hidden="false" customHeight="false" outlineLevel="0" collapsed="false">
      <c r="A88" s="24" t="s">
        <v>207</v>
      </c>
      <c r="B88" s="24" t="s">
        <v>71</v>
      </c>
      <c r="C88" s="24" t="s">
        <v>136</v>
      </c>
      <c r="D88" s="14" t="s">
        <v>16</v>
      </c>
      <c r="E88" s="24" t="s">
        <v>60</v>
      </c>
      <c r="F88" s="14" t="s">
        <v>24</v>
      </c>
      <c r="G88" s="17" t="n">
        <v>11.2</v>
      </c>
      <c r="H88" s="15" t="n">
        <v>24</v>
      </c>
      <c r="I88" s="24" t="s">
        <v>43</v>
      </c>
      <c r="J88" s="24" t="s">
        <v>44</v>
      </c>
      <c r="K88" s="24" t="s">
        <v>45</v>
      </c>
      <c r="L88" s="24" t="str">
        <f aca="false">IF(G88&lt;=H88,"Within SLA","SLA Breached")</f>
        <v>Within SLA</v>
      </c>
      <c r="M88" s="24" t="str">
        <f aca="false">IF(G88&lt;=12,"Under 12 Hrs",IF(G88&lt;=24,"12-24 Hrs","Over 24 Hrs"))</f>
        <v>Under 12 Hrs</v>
      </c>
    </row>
    <row r="89" customFormat="false" ht="15" hidden="false" customHeight="false" outlineLevel="0" collapsed="false">
      <c r="A89" s="25" t="s">
        <v>208</v>
      </c>
      <c r="B89" s="25" t="s">
        <v>209</v>
      </c>
      <c r="C89" s="25" t="s">
        <v>140</v>
      </c>
      <c r="D89" s="10" t="s">
        <v>18</v>
      </c>
      <c r="E89" s="25" t="s">
        <v>60</v>
      </c>
      <c r="F89" s="10" t="s">
        <v>25</v>
      </c>
      <c r="G89" s="13" t="n">
        <v>3.9</v>
      </c>
      <c r="H89" s="11" t="n">
        <v>48</v>
      </c>
      <c r="I89" s="25" t="s">
        <v>43</v>
      </c>
      <c r="J89" s="25" t="s">
        <v>44</v>
      </c>
      <c r="K89" s="25" t="s">
        <v>45</v>
      </c>
      <c r="L89" s="25" t="str">
        <f aca="false">IF(G89&lt;=H89,"Within SLA","SLA Breached")</f>
        <v>Within SLA</v>
      </c>
      <c r="M89" s="25" t="str">
        <f aca="false">IF(G89&lt;=12,"Under 12 Hrs",IF(G89&lt;=24,"12-24 Hrs","Over 24 Hrs"))</f>
        <v>Under 12 Hrs</v>
      </c>
    </row>
    <row r="90" customFormat="false" ht="15" hidden="false" customHeight="false" outlineLevel="0" collapsed="false">
      <c r="A90" s="24" t="s">
        <v>210</v>
      </c>
      <c r="B90" s="24" t="s">
        <v>65</v>
      </c>
      <c r="C90" s="24" t="s">
        <v>59</v>
      </c>
      <c r="D90" s="14" t="s">
        <v>15</v>
      </c>
      <c r="E90" s="24" t="s">
        <v>60</v>
      </c>
      <c r="F90" s="14" t="s">
        <v>25</v>
      </c>
      <c r="G90" s="17" t="n">
        <v>63</v>
      </c>
      <c r="H90" s="15" t="n">
        <v>48</v>
      </c>
      <c r="I90" s="24" t="s">
        <v>50</v>
      </c>
      <c r="J90" s="24" t="s">
        <v>44</v>
      </c>
      <c r="K90" s="24" t="s">
        <v>54</v>
      </c>
      <c r="L90" s="24" t="str">
        <f aca="false">IF(G90&lt;=H90,"Within SLA","SLA Breached")</f>
        <v>SLA Breached</v>
      </c>
      <c r="M90" s="24" t="str">
        <f aca="false">IF(G90&lt;=12,"Under 12 Hrs",IF(G90&lt;=24,"12-24 Hrs","Over 24 Hrs"))</f>
        <v>Over 24 Hrs</v>
      </c>
    </row>
    <row r="91" customFormat="false" ht="15" hidden="false" customHeight="false" outlineLevel="0" collapsed="false">
      <c r="A91" s="25" t="s">
        <v>211</v>
      </c>
      <c r="B91" s="25" t="s">
        <v>212</v>
      </c>
      <c r="C91" s="25" t="s">
        <v>159</v>
      </c>
      <c r="D91" s="10" t="s">
        <v>19</v>
      </c>
      <c r="E91" s="25" t="s">
        <v>82</v>
      </c>
      <c r="F91" s="10" t="s">
        <v>26</v>
      </c>
      <c r="G91" s="13" t="n">
        <v>4.6</v>
      </c>
      <c r="H91" s="11" t="n">
        <v>12</v>
      </c>
      <c r="I91" s="25" t="s">
        <v>43</v>
      </c>
      <c r="J91" s="25" t="s">
        <v>44</v>
      </c>
      <c r="K91" s="25" t="s">
        <v>63</v>
      </c>
      <c r="L91" s="25" t="str">
        <f aca="false">IF(G91&lt;=H91,"Within SLA","SLA Breached")</f>
        <v>Within SLA</v>
      </c>
      <c r="M91" s="25" t="str">
        <f aca="false">IF(G91&lt;=12,"Under 12 Hrs",IF(G91&lt;=24,"12-24 Hrs","Over 24 Hrs"))</f>
        <v>Under 12 Hrs</v>
      </c>
    </row>
    <row r="92" customFormat="false" ht="15" hidden="false" customHeight="false" outlineLevel="0" collapsed="false">
      <c r="A92" s="24" t="s">
        <v>213</v>
      </c>
      <c r="B92" s="24" t="s">
        <v>174</v>
      </c>
      <c r="C92" s="24" t="s">
        <v>167</v>
      </c>
      <c r="D92" s="14" t="s">
        <v>19</v>
      </c>
      <c r="E92" s="24" t="s">
        <v>42</v>
      </c>
      <c r="F92" s="14" t="s">
        <v>24</v>
      </c>
      <c r="G92" s="17" t="n">
        <v>10.7</v>
      </c>
      <c r="H92" s="15" t="n">
        <v>12</v>
      </c>
      <c r="I92" s="24" t="s">
        <v>50</v>
      </c>
      <c r="J92" s="24" t="s">
        <v>44</v>
      </c>
      <c r="K92" s="24" t="s">
        <v>51</v>
      </c>
      <c r="L92" s="24" t="str">
        <f aca="false">IF(G92&lt;=H92,"Within SLA","SLA Breached")</f>
        <v>Within SLA</v>
      </c>
      <c r="M92" s="24" t="str">
        <f aca="false">IF(G92&lt;=12,"Under 12 Hrs",IF(G92&lt;=24,"12-24 Hrs","Over 24 Hrs"))</f>
        <v>Under 12 Hrs</v>
      </c>
    </row>
    <row r="93" customFormat="false" ht="15" hidden="false" customHeight="false" outlineLevel="0" collapsed="false">
      <c r="A93" s="25" t="s">
        <v>214</v>
      </c>
      <c r="B93" s="25" t="s">
        <v>183</v>
      </c>
      <c r="C93" s="25" t="s">
        <v>184</v>
      </c>
      <c r="D93" s="10" t="s">
        <v>15</v>
      </c>
      <c r="E93" s="25" t="s">
        <v>60</v>
      </c>
      <c r="F93" s="10" t="s">
        <v>26</v>
      </c>
      <c r="G93" s="13" t="n">
        <v>9.9</v>
      </c>
      <c r="H93" s="11" t="n">
        <v>48</v>
      </c>
      <c r="I93" s="25" t="s">
        <v>43</v>
      </c>
      <c r="J93" s="25" t="s">
        <v>44</v>
      </c>
      <c r="K93" s="25" t="s">
        <v>63</v>
      </c>
      <c r="L93" s="25" t="str">
        <f aca="false">IF(G93&lt;=H93,"Within SLA","SLA Breached")</f>
        <v>Within SLA</v>
      </c>
      <c r="M93" s="25" t="str">
        <f aca="false">IF(G93&lt;=12,"Under 12 Hrs",IF(G93&lt;=24,"12-24 Hrs","Over 24 Hrs"))</f>
        <v>Under 12 Hrs</v>
      </c>
    </row>
    <row r="94" customFormat="false" ht="15" hidden="false" customHeight="false" outlineLevel="0" collapsed="false">
      <c r="A94" s="24" t="s">
        <v>215</v>
      </c>
      <c r="B94" s="24" t="s">
        <v>170</v>
      </c>
      <c r="C94" s="24" t="s">
        <v>170</v>
      </c>
      <c r="D94" s="14" t="s">
        <v>19</v>
      </c>
      <c r="E94" s="24" t="s">
        <v>42</v>
      </c>
      <c r="F94" s="14" t="s">
        <v>24</v>
      </c>
      <c r="G94" s="17" t="n">
        <v>4.1</v>
      </c>
      <c r="H94" s="15" t="n">
        <v>12</v>
      </c>
      <c r="I94" s="24" t="s">
        <v>43</v>
      </c>
      <c r="J94" s="24" t="s">
        <v>44</v>
      </c>
      <c r="K94" s="24" t="s">
        <v>45</v>
      </c>
      <c r="L94" s="24" t="str">
        <f aca="false">IF(G94&lt;=H94,"Within SLA","SLA Breached")</f>
        <v>Within SLA</v>
      </c>
      <c r="M94" s="24" t="str">
        <f aca="false">IF(G94&lt;=12,"Under 12 Hrs",IF(G94&lt;=24,"12-24 Hrs","Over 24 Hrs"))</f>
        <v>Under 12 Hrs</v>
      </c>
    </row>
    <row r="95" customFormat="false" ht="15" hidden="false" customHeight="false" outlineLevel="0" collapsed="false">
      <c r="A95" s="25" t="s">
        <v>216</v>
      </c>
      <c r="B95" s="25" t="s">
        <v>107</v>
      </c>
      <c r="C95" s="25" t="s">
        <v>161</v>
      </c>
      <c r="D95" s="10" t="s">
        <v>17</v>
      </c>
      <c r="E95" s="25" t="s">
        <v>42</v>
      </c>
      <c r="F95" s="10" t="s">
        <v>24</v>
      </c>
      <c r="G95" s="13" t="n">
        <v>13.1</v>
      </c>
      <c r="H95" s="11" t="n">
        <v>24</v>
      </c>
      <c r="I95" s="25" t="s">
        <v>43</v>
      </c>
      <c r="J95" s="25" t="s">
        <v>44</v>
      </c>
      <c r="K95" s="25" t="s">
        <v>63</v>
      </c>
      <c r="L95" s="25" t="str">
        <f aca="false">IF(G95&lt;=H95,"Within SLA","SLA Breached")</f>
        <v>Within SLA</v>
      </c>
      <c r="M95" s="25" t="str">
        <f aca="false">IF(G95&lt;=12,"Under 12 Hrs",IF(G95&lt;=24,"12-24 Hrs","Over 24 Hrs"))</f>
        <v>12-24 Hrs</v>
      </c>
    </row>
    <row r="96" customFormat="false" ht="15" hidden="false" customHeight="false" outlineLevel="0" collapsed="false">
      <c r="A96" s="24" t="s">
        <v>217</v>
      </c>
      <c r="B96" s="24" t="s">
        <v>91</v>
      </c>
      <c r="C96" s="24" t="s">
        <v>218</v>
      </c>
      <c r="D96" s="14" t="s">
        <v>17</v>
      </c>
      <c r="E96" s="24" t="s">
        <v>42</v>
      </c>
      <c r="F96" s="14" t="s">
        <v>24</v>
      </c>
      <c r="G96" s="17" t="n">
        <v>8.3</v>
      </c>
      <c r="H96" s="15" t="n">
        <v>24</v>
      </c>
      <c r="I96" s="24" t="s">
        <v>43</v>
      </c>
      <c r="J96" s="24" t="s">
        <v>44</v>
      </c>
      <c r="K96" s="24" t="s">
        <v>45</v>
      </c>
      <c r="L96" s="24" t="str">
        <f aca="false">IF(G96&lt;=H96,"Within SLA","SLA Breached")</f>
        <v>Within SLA</v>
      </c>
      <c r="M96" s="24" t="str">
        <f aca="false">IF(G96&lt;=12,"Under 12 Hrs",IF(G96&lt;=24,"12-24 Hrs","Over 24 Hrs"))</f>
        <v>Under 12 Hrs</v>
      </c>
    </row>
    <row r="97" customFormat="false" ht="15" hidden="false" customHeight="false" outlineLevel="0" collapsed="false">
      <c r="A97" s="25" t="s">
        <v>219</v>
      </c>
      <c r="B97" s="25" t="s">
        <v>172</v>
      </c>
      <c r="C97" s="25" t="s">
        <v>209</v>
      </c>
      <c r="D97" s="10" t="s">
        <v>15</v>
      </c>
      <c r="E97" s="25" t="s">
        <v>82</v>
      </c>
      <c r="F97" s="10" t="s">
        <v>26</v>
      </c>
      <c r="G97" s="13" t="n">
        <v>27</v>
      </c>
      <c r="H97" s="11" t="n">
        <v>24</v>
      </c>
      <c r="I97" s="25" t="s">
        <v>50</v>
      </c>
      <c r="J97" s="25" t="s">
        <v>108</v>
      </c>
      <c r="K97" s="25" t="s">
        <v>51</v>
      </c>
      <c r="L97" s="25" t="str">
        <f aca="false">IF(G97&lt;=H97,"Within SLA","SLA Breached")</f>
        <v>SLA Breached</v>
      </c>
      <c r="M97" s="25" t="str">
        <f aca="false">IF(G97&lt;=12,"Under 12 Hrs",IF(G97&lt;=24,"12-24 Hrs","Over 24 Hrs"))</f>
        <v>Over 24 Hrs</v>
      </c>
    </row>
    <row r="98" customFormat="false" ht="15" hidden="false" customHeight="false" outlineLevel="0" collapsed="false">
      <c r="A98" s="24" t="s">
        <v>220</v>
      </c>
      <c r="B98" s="24" t="s">
        <v>221</v>
      </c>
      <c r="C98" s="24" t="s">
        <v>221</v>
      </c>
      <c r="D98" s="14" t="s">
        <v>19</v>
      </c>
      <c r="E98" s="24" t="s">
        <v>60</v>
      </c>
      <c r="F98" s="14" t="s">
        <v>24</v>
      </c>
      <c r="G98" s="17" t="n">
        <v>12.7</v>
      </c>
      <c r="H98" s="15" t="n">
        <v>12</v>
      </c>
      <c r="I98" s="24" t="s">
        <v>50</v>
      </c>
      <c r="J98" s="24" t="s">
        <v>44</v>
      </c>
      <c r="K98" s="24" t="s">
        <v>63</v>
      </c>
      <c r="L98" s="24" t="str">
        <f aca="false">IF(G98&lt;=H98,"Within SLA","SLA Breached")</f>
        <v>SLA Breached</v>
      </c>
      <c r="M98" s="24" t="str">
        <f aca="false">IF(G98&lt;=12,"Under 12 Hrs",IF(G98&lt;=24,"12-24 Hrs","Over 24 Hrs"))</f>
        <v>12-24 Hrs</v>
      </c>
    </row>
    <row r="99" customFormat="false" ht="15" hidden="false" customHeight="false" outlineLevel="0" collapsed="false">
      <c r="A99" s="25" t="s">
        <v>222</v>
      </c>
      <c r="B99" s="25" t="s">
        <v>116</v>
      </c>
      <c r="C99" s="25" t="s">
        <v>116</v>
      </c>
      <c r="D99" s="10" t="s">
        <v>19</v>
      </c>
      <c r="E99" s="25" t="s">
        <v>42</v>
      </c>
      <c r="F99" s="10" t="s">
        <v>24</v>
      </c>
      <c r="G99" s="13" t="n">
        <v>7.9</v>
      </c>
      <c r="H99" s="11" t="n">
        <v>12</v>
      </c>
      <c r="I99" s="25" t="s">
        <v>50</v>
      </c>
      <c r="J99" s="25" t="s">
        <v>44</v>
      </c>
      <c r="K99" s="25" t="s">
        <v>45</v>
      </c>
      <c r="L99" s="25" t="str">
        <f aca="false">IF(G99&lt;=H99,"Within SLA","SLA Breached")</f>
        <v>Within SLA</v>
      </c>
      <c r="M99" s="25" t="str">
        <f aca="false">IF(G99&lt;=12,"Under 12 Hrs",IF(G99&lt;=24,"12-24 Hrs","Over 24 Hrs"))</f>
        <v>Under 12 Hrs</v>
      </c>
    </row>
    <row r="100" customFormat="false" ht="15" hidden="false" customHeight="false" outlineLevel="0" collapsed="false">
      <c r="A100" s="24" t="s">
        <v>223</v>
      </c>
      <c r="B100" s="24" t="s">
        <v>161</v>
      </c>
      <c r="C100" s="24" t="s">
        <v>154</v>
      </c>
      <c r="D100" s="14" t="s">
        <v>16</v>
      </c>
      <c r="E100" s="24" t="s">
        <v>60</v>
      </c>
      <c r="F100" s="14" t="s">
        <v>24</v>
      </c>
      <c r="G100" s="17" t="n">
        <v>3</v>
      </c>
      <c r="H100" s="15" t="n">
        <v>24</v>
      </c>
      <c r="I100" s="24" t="s">
        <v>43</v>
      </c>
      <c r="J100" s="24" t="s">
        <v>44</v>
      </c>
      <c r="K100" s="24" t="s">
        <v>63</v>
      </c>
      <c r="L100" s="24" t="str">
        <f aca="false">IF(G100&lt;=H100,"Within SLA","SLA Breached")</f>
        <v>Within SLA</v>
      </c>
      <c r="M100" s="24" t="str">
        <f aca="false">IF(G100&lt;=12,"Under 12 Hrs",IF(G100&lt;=24,"12-24 Hrs","Over 24 Hrs"))</f>
        <v>Under 12 Hrs</v>
      </c>
    </row>
    <row r="101" customFormat="false" ht="15" hidden="false" customHeight="false" outlineLevel="0" collapsed="false">
      <c r="A101" s="25" t="s">
        <v>224</v>
      </c>
      <c r="B101" s="25" t="s">
        <v>225</v>
      </c>
      <c r="C101" s="25" t="s">
        <v>176</v>
      </c>
      <c r="D101" s="10" t="s">
        <v>19</v>
      </c>
      <c r="E101" s="25" t="s">
        <v>42</v>
      </c>
      <c r="F101" s="10" t="s">
        <v>24</v>
      </c>
      <c r="G101" s="13" t="n">
        <v>2.5</v>
      </c>
      <c r="H101" s="11" t="n">
        <v>12</v>
      </c>
      <c r="I101" s="25" t="s">
        <v>43</v>
      </c>
      <c r="J101" s="25" t="s">
        <v>44</v>
      </c>
      <c r="K101" s="25" t="s">
        <v>54</v>
      </c>
      <c r="L101" s="25" t="str">
        <f aca="false">IF(G101&lt;=H101,"Within SLA","SLA Breached")</f>
        <v>Within SLA</v>
      </c>
      <c r="M101" s="25" t="str">
        <f aca="false">IF(G101&lt;=12,"Under 12 Hrs",IF(G101&lt;=24,"12-24 Hrs","Over 24 Hrs"))</f>
        <v>Under 12 Hrs</v>
      </c>
    </row>
    <row r="102" customFormat="false" ht="15" hidden="false" customHeight="false" outlineLevel="0" collapsed="false">
      <c r="A102" s="24" t="s">
        <v>226</v>
      </c>
      <c r="B102" s="24" t="s">
        <v>198</v>
      </c>
      <c r="C102" s="24" t="s">
        <v>198</v>
      </c>
      <c r="D102" s="14" t="s">
        <v>19</v>
      </c>
      <c r="E102" s="24" t="s">
        <v>42</v>
      </c>
      <c r="F102" s="14" t="s">
        <v>24</v>
      </c>
      <c r="G102" s="17" t="n">
        <v>2.9</v>
      </c>
      <c r="H102" s="15" t="n">
        <v>12</v>
      </c>
      <c r="I102" s="24" t="s">
        <v>43</v>
      </c>
      <c r="J102" s="24" t="s">
        <v>44</v>
      </c>
      <c r="K102" s="24" t="s">
        <v>63</v>
      </c>
      <c r="L102" s="24" t="str">
        <f aca="false">IF(G102&lt;=H102,"Within SLA","SLA Breached")</f>
        <v>Within SLA</v>
      </c>
      <c r="M102" s="24" t="str">
        <f aca="false">IF(G102&lt;=12,"Under 12 Hrs",IF(G102&lt;=24,"12-24 Hrs","Over 24 Hrs"))</f>
        <v>Under 12 Hrs</v>
      </c>
    </row>
    <row r="103" customFormat="false" ht="15" hidden="false" customHeight="false" outlineLevel="0" collapsed="false">
      <c r="A103" s="25" t="s">
        <v>227</v>
      </c>
      <c r="B103" s="25" t="s">
        <v>159</v>
      </c>
      <c r="C103" s="25" t="s">
        <v>228</v>
      </c>
      <c r="D103" s="10" t="s">
        <v>17</v>
      </c>
      <c r="E103" s="25" t="s">
        <v>42</v>
      </c>
      <c r="F103" s="10" t="s">
        <v>24</v>
      </c>
      <c r="G103" s="13" t="n">
        <v>6.6</v>
      </c>
      <c r="H103" s="11" t="n">
        <v>24</v>
      </c>
      <c r="I103" s="25" t="s">
        <v>50</v>
      </c>
      <c r="J103" s="25" t="s">
        <v>44</v>
      </c>
      <c r="K103" s="25" t="s">
        <v>45</v>
      </c>
      <c r="L103" s="25" t="str">
        <f aca="false">IF(G103&lt;=H103,"Within SLA","SLA Breached")</f>
        <v>Within SLA</v>
      </c>
      <c r="M103" s="25" t="str">
        <f aca="false">IF(G103&lt;=12,"Under 12 Hrs",IF(G103&lt;=24,"12-24 Hrs","Over 24 Hrs"))</f>
        <v>Under 12 Hrs</v>
      </c>
    </row>
    <row r="104" customFormat="false" ht="15" hidden="false" customHeight="false" outlineLevel="0" collapsed="false">
      <c r="A104" s="24" t="s">
        <v>229</v>
      </c>
      <c r="B104" s="24" t="s">
        <v>140</v>
      </c>
      <c r="C104" s="24" t="s">
        <v>113</v>
      </c>
      <c r="D104" s="14" t="s">
        <v>16</v>
      </c>
      <c r="E104" s="24" t="s">
        <v>42</v>
      </c>
      <c r="F104" s="14" t="s">
        <v>24</v>
      </c>
      <c r="G104" s="17" t="n">
        <v>20.7</v>
      </c>
      <c r="H104" s="15" t="n">
        <v>24</v>
      </c>
      <c r="I104" s="24" t="s">
        <v>50</v>
      </c>
      <c r="J104" s="24" t="s">
        <v>44</v>
      </c>
      <c r="K104" s="24" t="s">
        <v>63</v>
      </c>
      <c r="L104" s="24" t="str">
        <f aca="false">IF(G104&lt;=H104,"Within SLA","SLA Breached")</f>
        <v>Within SLA</v>
      </c>
      <c r="M104" s="24" t="str">
        <f aca="false">IF(G104&lt;=12,"Under 12 Hrs",IF(G104&lt;=24,"12-24 Hrs","Over 24 Hrs"))</f>
        <v>12-24 Hrs</v>
      </c>
    </row>
    <row r="105" customFormat="false" ht="15" hidden="false" customHeight="false" outlineLevel="0" collapsed="false">
      <c r="A105" s="25" t="s">
        <v>230</v>
      </c>
      <c r="B105" s="25" t="s">
        <v>231</v>
      </c>
      <c r="C105" s="25" t="s">
        <v>129</v>
      </c>
      <c r="D105" s="10" t="s">
        <v>19</v>
      </c>
      <c r="E105" s="25" t="s">
        <v>42</v>
      </c>
      <c r="F105" s="10" t="s">
        <v>24</v>
      </c>
      <c r="G105" s="13" t="n">
        <v>5.7</v>
      </c>
      <c r="H105" s="11" t="n">
        <v>12</v>
      </c>
      <c r="I105" s="25" t="s">
        <v>43</v>
      </c>
      <c r="J105" s="25" t="s">
        <v>44</v>
      </c>
      <c r="K105" s="25" t="s">
        <v>63</v>
      </c>
      <c r="L105" s="25" t="str">
        <f aca="false">IF(G105&lt;=H105,"Within SLA","SLA Breached")</f>
        <v>Within SLA</v>
      </c>
      <c r="M105" s="25" t="str">
        <f aca="false">IF(G105&lt;=12,"Under 12 Hrs",IF(G105&lt;=24,"12-24 Hrs","Over 24 Hrs"))</f>
        <v>Under 12 Hrs</v>
      </c>
    </row>
    <row r="106" customFormat="false" ht="15" hidden="false" customHeight="false" outlineLevel="0" collapsed="false">
      <c r="A106" s="24" t="s">
        <v>232</v>
      </c>
      <c r="B106" s="24" t="s">
        <v>218</v>
      </c>
      <c r="C106" s="24" t="s">
        <v>183</v>
      </c>
      <c r="D106" s="14" t="s">
        <v>15</v>
      </c>
      <c r="E106" s="24" t="s">
        <v>60</v>
      </c>
      <c r="F106" s="14" t="s">
        <v>25</v>
      </c>
      <c r="G106" s="17" t="n">
        <v>14.5</v>
      </c>
      <c r="H106" s="15" t="n">
        <v>48</v>
      </c>
      <c r="I106" s="24" t="s">
        <v>43</v>
      </c>
      <c r="J106" s="24" t="s">
        <v>44</v>
      </c>
      <c r="K106" s="24" t="s">
        <v>45</v>
      </c>
      <c r="L106" s="24" t="str">
        <f aca="false">IF(G106&lt;=H106,"Within SLA","SLA Breached")</f>
        <v>Within SLA</v>
      </c>
      <c r="M106" s="24" t="str">
        <f aca="false">IF(G106&lt;=12,"Under 12 Hrs",IF(G106&lt;=24,"12-24 Hrs","Over 24 Hrs"))</f>
        <v>12-24 Hrs</v>
      </c>
    </row>
    <row r="107" customFormat="false" ht="15" hidden="false" customHeight="false" outlineLevel="0" collapsed="false">
      <c r="A107" s="25" t="s">
        <v>233</v>
      </c>
      <c r="B107" s="25" t="s">
        <v>114</v>
      </c>
      <c r="C107" s="25" t="s">
        <v>132</v>
      </c>
      <c r="D107" s="10" t="s">
        <v>16</v>
      </c>
      <c r="E107" s="25" t="s">
        <v>42</v>
      </c>
      <c r="F107" s="10" t="s">
        <v>24</v>
      </c>
      <c r="G107" s="13" t="n">
        <v>38.3</v>
      </c>
      <c r="H107" s="11" t="n">
        <v>24</v>
      </c>
      <c r="I107" s="25" t="s">
        <v>50</v>
      </c>
      <c r="J107" s="25" t="s">
        <v>44</v>
      </c>
      <c r="K107" s="25" t="s">
        <v>51</v>
      </c>
      <c r="L107" s="25" t="str">
        <f aca="false">IF(G107&lt;=H107,"Within SLA","SLA Breached")</f>
        <v>SLA Breached</v>
      </c>
      <c r="M107" s="25" t="str">
        <f aca="false">IF(G107&lt;=12,"Under 12 Hrs",IF(G107&lt;=24,"12-24 Hrs","Over 24 Hrs"))</f>
        <v>Over 24 Hrs</v>
      </c>
    </row>
    <row r="108" customFormat="false" ht="15" hidden="false" customHeight="false" outlineLevel="0" collapsed="false">
      <c r="A108" s="24" t="s">
        <v>234</v>
      </c>
      <c r="B108" s="24" t="s">
        <v>129</v>
      </c>
      <c r="C108" s="24" t="s">
        <v>129</v>
      </c>
      <c r="D108" s="14" t="s">
        <v>17</v>
      </c>
      <c r="E108" s="24" t="s">
        <v>60</v>
      </c>
      <c r="F108" s="14" t="s">
        <v>24</v>
      </c>
      <c r="G108" s="17" t="n">
        <v>6.8</v>
      </c>
      <c r="H108" s="15" t="n">
        <v>24</v>
      </c>
      <c r="I108" s="24" t="s">
        <v>43</v>
      </c>
      <c r="J108" s="24" t="s">
        <v>44</v>
      </c>
      <c r="K108" s="24" t="s">
        <v>63</v>
      </c>
      <c r="L108" s="24" t="str">
        <f aca="false">IF(G108&lt;=H108,"Within SLA","SLA Breached")</f>
        <v>Within SLA</v>
      </c>
      <c r="M108" s="24" t="str">
        <f aca="false">IF(G108&lt;=12,"Under 12 Hrs",IF(G108&lt;=24,"12-24 Hrs","Over 24 Hrs"))</f>
        <v>Under 12 Hrs</v>
      </c>
    </row>
    <row r="109" customFormat="false" ht="15" hidden="false" customHeight="false" outlineLevel="0" collapsed="false">
      <c r="A109" s="25" t="s">
        <v>235</v>
      </c>
      <c r="B109" s="25" t="s">
        <v>150</v>
      </c>
      <c r="C109" s="25" t="s">
        <v>150</v>
      </c>
      <c r="D109" s="10" t="s">
        <v>19</v>
      </c>
      <c r="E109" s="25" t="s">
        <v>82</v>
      </c>
      <c r="F109" s="10" t="s">
        <v>26</v>
      </c>
      <c r="G109" s="13" t="n">
        <v>1.8</v>
      </c>
      <c r="H109" s="11" t="n">
        <v>12</v>
      </c>
      <c r="I109" s="25" t="s">
        <v>43</v>
      </c>
      <c r="J109" s="25" t="s">
        <v>44</v>
      </c>
      <c r="K109" s="25" t="s">
        <v>51</v>
      </c>
      <c r="L109" s="25" t="str">
        <f aca="false">IF(G109&lt;=H109,"Within SLA","SLA Breached")</f>
        <v>Within SLA</v>
      </c>
      <c r="M109" s="25" t="str">
        <f aca="false">IF(G109&lt;=12,"Under 12 Hrs",IF(G109&lt;=24,"12-24 Hrs","Over 24 Hrs"))</f>
        <v>Under 12 Hrs</v>
      </c>
    </row>
    <row r="110" customFormat="false" ht="15" hidden="false" customHeight="false" outlineLevel="0" collapsed="false">
      <c r="A110" s="24" t="s">
        <v>236</v>
      </c>
      <c r="B110" s="24" t="s">
        <v>80</v>
      </c>
      <c r="C110" s="24" t="s">
        <v>81</v>
      </c>
      <c r="D110" s="14" t="s">
        <v>16</v>
      </c>
      <c r="E110" s="24" t="s">
        <v>60</v>
      </c>
      <c r="F110" s="14" t="s">
        <v>24</v>
      </c>
      <c r="G110" s="17" t="n">
        <v>20.2</v>
      </c>
      <c r="H110" s="15" t="n">
        <v>24</v>
      </c>
      <c r="I110" s="24" t="s">
        <v>50</v>
      </c>
      <c r="J110" s="24" t="s">
        <v>44</v>
      </c>
      <c r="K110" s="24" t="s">
        <v>51</v>
      </c>
      <c r="L110" s="24" t="str">
        <f aca="false">IF(G110&lt;=H110,"Within SLA","SLA Breached")</f>
        <v>Within SLA</v>
      </c>
      <c r="M110" s="24" t="str">
        <f aca="false">IF(G110&lt;=12,"Under 12 Hrs",IF(G110&lt;=24,"12-24 Hrs","Over 24 Hrs"))</f>
        <v>12-24 Hrs</v>
      </c>
    </row>
    <row r="111" customFormat="false" ht="15" hidden="false" customHeight="false" outlineLevel="0" collapsed="false">
      <c r="A111" s="25" t="s">
        <v>237</v>
      </c>
      <c r="B111" s="25" t="s">
        <v>107</v>
      </c>
      <c r="C111" s="25" t="s">
        <v>161</v>
      </c>
      <c r="D111" s="10" t="s">
        <v>17</v>
      </c>
      <c r="E111" s="25" t="s">
        <v>42</v>
      </c>
      <c r="F111" s="10" t="s">
        <v>24</v>
      </c>
      <c r="G111" s="13" t="n">
        <v>8.7</v>
      </c>
      <c r="H111" s="11" t="n">
        <v>24</v>
      </c>
      <c r="I111" s="25" t="s">
        <v>43</v>
      </c>
      <c r="J111" s="25" t="s">
        <v>108</v>
      </c>
      <c r="K111" s="25" t="s">
        <v>63</v>
      </c>
      <c r="L111" s="25" t="str">
        <f aca="false">IF(G111&lt;=H111,"Within SLA","SLA Breached")</f>
        <v>Within SLA</v>
      </c>
      <c r="M111" s="25" t="str">
        <f aca="false">IF(G111&lt;=12,"Under 12 Hrs",IF(G111&lt;=24,"12-24 Hrs","Over 24 Hrs"))</f>
        <v>Under 12 Hrs</v>
      </c>
    </row>
    <row r="112" customFormat="false" ht="15" hidden="false" customHeight="false" outlineLevel="0" collapsed="false">
      <c r="A112" s="24" t="s">
        <v>238</v>
      </c>
      <c r="B112" s="24" t="s">
        <v>113</v>
      </c>
      <c r="C112" s="24" t="s">
        <v>114</v>
      </c>
      <c r="D112" s="14" t="s">
        <v>17</v>
      </c>
      <c r="E112" s="24" t="s">
        <v>60</v>
      </c>
      <c r="F112" s="14" t="s">
        <v>24</v>
      </c>
      <c r="G112" s="17" t="n">
        <v>9.3</v>
      </c>
      <c r="H112" s="15" t="n">
        <v>24</v>
      </c>
      <c r="I112" s="24" t="s">
        <v>43</v>
      </c>
      <c r="J112" s="24" t="s">
        <v>44</v>
      </c>
      <c r="K112" s="24" t="s">
        <v>54</v>
      </c>
      <c r="L112" s="24" t="str">
        <f aca="false">IF(G112&lt;=H112,"Within SLA","SLA Breached")</f>
        <v>Within SLA</v>
      </c>
      <c r="M112" s="24" t="str">
        <f aca="false">IF(G112&lt;=12,"Under 12 Hrs",IF(G112&lt;=24,"12-24 Hrs","Over 24 Hrs"))</f>
        <v>Under 12 Hrs</v>
      </c>
    </row>
    <row r="113" customFormat="false" ht="15" hidden="false" customHeight="false" outlineLevel="0" collapsed="false">
      <c r="A113" s="25" t="s">
        <v>239</v>
      </c>
      <c r="B113" s="25" t="s">
        <v>98</v>
      </c>
      <c r="C113" s="25" t="s">
        <v>240</v>
      </c>
      <c r="D113" s="10" t="s">
        <v>15</v>
      </c>
      <c r="E113" s="25" t="s">
        <v>42</v>
      </c>
      <c r="F113" s="10" t="s">
        <v>26</v>
      </c>
      <c r="G113" s="13" t="n">
        <v>17.9</v>
      </c>
      <c r="H113" s="11" t="n">
        <v>48</v>
      </c>
      <c r="I113" s="25" t="s">
        <v>43</v>
      </c>
      <c r="J113" s="25" t="s">
        <v>44</v>
      </c>
      <c r="K113" s="25" t="s">
        <v>51</v>
      </c>
      <c r="L113" s="25" t="str">
        <f aca="false">IF(G113&lt;=H113,"Within SLA","SLA Breached")</f>
        <v>Within SLA</v>
      </c>
      <c r="M113" s="25" t="str">
        <f aca="false">IF(G113&lt;=12,"Under 12 Hrs",IF(G113&lt;=24,"12-24 Hrs","Over 24 Hrs"))</f>
        <v>12-24 Hrs</v>
      </c>
    </row>
    <row r="114" customFormat="false" ht="15" hidden="false" customHeight="false" outlineLevel="0" collapsed="false">
      <c r="A114" s="24" t="s">
        <v>241</v>
      </c>
      <c r="B114" s="24" t="s">
        <v>149</v>
      </c>
      <c r="C114" s="24" t="s">
        <v>209</v>
      </c>
      <c r="D114" s="14" t="s">
        <v>18</v>
      </c>
      <c r="E114" s="24" t="s">
        <v>42</v>
      </c>
      <c r="F114" s="14" t="s">
        <v>25</v>
      </c>
      <c r="G114" s="17" t="n">
        <v>59.1</v>
      </c>
      <c r="H114" s="15" t="n">
        <v>48</v>
      </c>
      <c r="I114" s="24" t="s">
        <v>50</v>
      </c>
      <c r="J114" s="24" t="s">
        <v>44</v>
      </c>
      <c r="K114" s="24" t="s">
        <v>63</v>
      </c>
      <c r="L114" s="24" t="str">
        <f aca="false">IF(G114&lt;=H114,"Within SLA","SLA Breached")</f>
        <v>SLA Breached</v>
      </c>
      <c r="M114" s="24" t="str">
        <f aca="false">IF(G114&lt;=12,"Under 12 Hrs",IF(G114&lt;=24,"12-24 Hrs","Over 24 Hrs"))</f>
        <v>Over 24 Hrs</v>
      </c>
    </row>
    <row r="115" customFormat="false" ht="15" hidden="false" customHeight="false" outlineLevel="0" collapsed="false">
      <c r="A115" s="25" t="s">
        <v>242</v>
      </c>
      <c r="B115" s="25" t="s">
        <v>188</v>
      </c>
      <c r="C115" s="25" t="s">
        <v>243</v>
      </c>
      <c r="D115" s="10" t="s">
        <v>19</v>
      </c>
      <c r="E115" s="25" t="s">
        <v>82</v>
      </c>
      <c r="F115" s="10" t="s">
        <v>26</v>
      </c>
      <c r="G115" s="13" t="n">
        <v>10.3</v>
      </c>
      <c r="H115" s="11" t="n">
        <v>12</v>
      </c>
      <c r="I115" s="25" t="s">
        <v>50</v>
      </c>
      <c r="J115" s="25" t="s">
        <v>44</v>
      </c>
      <c r="K115" s="25" t="s">
        <v>45</v>
      </c>
      <c r="L115" s="25" t="str">
        <f aca="false">IF(G115&lt;=H115,"Within SLA","SLA Breached")</f>
        <v>Within SLA</v>
      </c>
      <c r="M115" s="25" t="str">
        <f aca="false">IF(G115&lt;=12,"Under 12 Hrs",IF(G115&lt;=24,"12-24 Hrs","Over 24 Hrs"))</f>
        <v>Under 12 Hrs</v>
      </c>
    </row>
    <row r="116" customFormat="false" ht="15" hidden="false" customHeight="false" outlineLevel="0" collapsed="false">
      <c r="A116" s="24" t="s">
        <v>244</v>
      </c>
      <c r="B116" s="24" t="s">
        <v>132</v>
      </c>
      <c r="C116" s="24" t="s">
        <v>133</v>
      </c>
      <c r="D116" s="14" t="s">
        <v>16</v>
      </c>
      <c r="E116" s="24" t="s">
        <v>60</v>
      </c>
      <c r="F116" s="14" t="s">
        <v>24</v>
      </c>
      <c r="G116" s="17" t="n">
        <v>17</v>
      </c>
      <c r="H116" s="15" t="n">
        <v>24</v>
      </c>
      <c r="I116" s="24" t="s">
        <v>50</v>
      </c>
      <c r="J116" s="24" t="s">
        <v>44</v>
      </c>
      <c r="K116" s="24" t="s">
        <v>45</v>
      </c>
      <c r="L116" s="24" t="str">
        <f aca="false">IF(G116&lt;=H116,"Within SLA","SLA Breached")</f>
        <v>Within SLA</v>
      </c>
      <c r="M116" s="24" t="str">
        <f aca="false">IF(G116&lt;=12,"Under 12 Hrs",IF(G116&lt;=24,"12-24 Hrs","Over 24 Hrs"))</f>
        <v>12-24 Hrs</v>
      </c>
    </row>
    <row r="117" customFormat="false" ht="15" hidden="false" customHeight="false" outlineLevel="0" collapsed="false">
      <c r="A117" s="25" t="s">
        <v>245</v>
      </c>
      <c r="B117" s="25" t="s">
        <v>119</v>
      </c>
      <c r="C117" s="25" t="s">
        <v>246</v>
      </c>
      <c r="D117" s="10" t="s">
        <v>18</v>
      </c>
      <c r="E117" s="25" t="s">
        <v>42</v>
      </c>
      <c r="F117" s="10" t="s">
        <v>26</v>
      </c>
      <c r="G117" s="13" t="n">
        <v>21.1</v>
      </c>
      <c r="H117" s="11" t="n">
        <v>48</v>
      </c>
      <c r="I117" s="25" t="s">
        <v>43</v>
      </c>
      <c r="J117" s="25" t="s">
        <v>44</v>
      </c>
      <c r="K117" s="25" t="s">
        <v>51</v>
      </c>
      <c r="L117" s="25" t="str">
        <f aca="false">IF(G117&lt;=H117,"Within SLA","SLA Breached")</f>
        <v>Within SLA</v>
      </c>
      <c r="M117" s="25" t="str">
        <f aca="false">IF(G117&lt;=12,"Under 12 Hrs",IF(G117&lt;=24,"12-24 Hrs","Over 24 Hrs"))</f>
        <v>12-24 Hrs</v>
      </c>
    </row>
    <row r="118" customFormat="false" ht="15" hidden="false" customHeight="false" outlineLevel="0" collapsed="false">
      <c r="A118" s="24" t="s">
        <v>247</v>
      </c>
      <c r="B118" s="24" t="s">
        <v>150</v>
      </c>
      <c r="C118" s="24" t="s">
        <v>150</v>
      </c>
      <c r="D118" s="14" t="s">
        <v>18</v>
      </c>
      <c r="E118" s="24" t="s">
        <v>82</v>
      </c>
      <c r="F118" s="14" t="s">
        <v>26</v>
      </c>
      <c r="G118" s="17" t="n">
        <v>5.5</v>
      </c>
      <c r="H118" s="15" t="n">
        <v>24</v>
      </c>
      <c r="I118" s="24" t="s">
        <v>43</v>
      </c>
      <c r="J118" s="24" t="s">
        <v>44</v>
      </c>
      <c r="K118" s="24" t="s">
        <v>45</v>
      </c>
      <c r="L118" s="24" t="str">
        <f aca="false">IF(G118&lt;=H118,"Within SLA","SLA Breached")</f>
        <v>Within SLA</v>
      </c>
      <c r="M118" s="24" t="str">
        <f aca="false">IF(G118&lt;=12,"Under 12 Hrs",IF(G118&lt;=24,"12-24 Hrs","Over 24 Hrs"))</f>
        <v>Under 12 Hrs</v>
      </c>
    </row>
    <row r="119" customFormat="false" ht="15" hidden="false" customHeight="false" outlineLevel="0" collapsed="false">
      <c r="A119" s="25" t="s">
        <v>248</v>
      </c>
      <c r="B119" s="25" t="s">
        <v>150</v>
      </c>
      <c r="C119" s="25" t="s">
        <v>172</v>
      </c>
      <c r="D119" s="10" t="s">
        <v>19</v>
      </c>
      <c r="E119" s="25" t="s">
        <v>60</v>
      </c>
      <c r="F119" s="10" t="s">
        <v>24</v>
      </c>
      <c r="G119" s="13" t="n">
        <v>13</v>
      </c>
      <c r="H119" s="11" t="n">
        <v>12</v>
      </c>
      <c r="I119" s="25" t="s">
        <v>50</v>
      </c>
      <c r="J119" s="25" t="s">
        <v>44</v>
      </c>
      <c r="K119" s="25" t="s">
        <v>63</v>
      </c>
      <c r="L119" s="25" t="str">
        <f aca="false">IF(G119&lt;=H119,"Within SLA","SLA Breached")</f>
        <v>SLA Breached</v>
      </c>
      <c r="M119" s="25" t="str">
        <f aca="false">IF(G119&lt;=12,"Under 12 Hrs",IF(G119&lt;=24,"12-24 Hrs","Over 24 Hrs"))</f>
        <v>12-24 Hrs</v>
      </c>
    </row>
    <row r="120" customFormat="false" ht="15" hidden="false" customHeight="false" outlineLevel="0" collapsed="false">
      <c r="A120" s="24" t="s">
        <v>249</v>
      </c>
      <c r="B120" s="24" t="s">
        <v>240</v>
      </c>
      <c r="C120" s="24" t="s">
        <v>158</v>
      </c>
      <c r="D120" s="14" t="s">
        <v>18</v>
      </c>
      <c r="E120" s="24" t="s">
        <v>42</v>
      </c>
      <c r="F120" s="14" t="s">
        <v>25</v>
      </c>
      <c r="G120" s="17" t="n">
        <v>16</v>
      </c>
      <c r="H120" s="15" t="n">
        <v>48</v>
      </c>
      <c r="I120" s="24" t="s">
        <v>43</v>
      </c>
      <c r="J120" s="24" t="s">
        <v>44</v>
      </c>
      <c r="K120" s="24" t="s">
        <v>54</v>
      </c>
      <c r="L120" s="24" t="str">
        <f aca="false">IF(G120&lt;=H120,"Within SLA","SLA Breached")</f>
        <v>Within SLA</v>
      </c>
      <c r="M120" s="24" t="str">
        <f aca="false">IF(G120&lt;=12,"Under 12 Hrs",IF(G120&lt;=24,"12-24 Hrs","Over 24 Hrs"))</f>
        <v>12-24 Hrs</v>
      </c>
    </row>
    <row r="121" customFormat="false" ht="15" hidden="false" customHeight="false" outlineLevel="0" collapsed="false">
      <c r="A121" s="25" t="s">
        <v>250</v>
      </c>
      <c r="B121" s="25" t="s">
        <v>152</v>
      </c>
      <c r="C121" s="25" t="s">
        <v>152</v>
      </c>
      <c r="D121" s="10" t="s">
        <v>16</v>
      </c>
      <c r="E121" s="25" t="s">
        <v>60</v>
      </c>
      <c r="F121" s="10" t="s">
        <v>24</v>
      </c>
      <c r="G121" s="13" t="n">
        <v>5.2</v>
      </c>
      <c r="H121" s="11" t="n">
        <v>24</v>
      </c>
      <c r="I121" s="25" t="s">
        <v>43</v>
      </c>
      <c r="J121" s="25" t="s">
        <v>44</v>
      </c>
      <c r="K121" s="25" t="s">
        <v>54</v>
      </c>
      <c r="L121" s="25" t="str">
        <f aca="false">IF(G121&lt;=H121,"Within SLA","SLA Breached")</f>
        <v>Within SLA</v>
      </c>
      <c r="M121" s="25" t="str">
        <f aca="false">IF(G121&lt;=12,"Under 12 Hrs",IF(G121&lt;=24,"12-24 Hrs","Over 24 Hrs"))</f>
        <v>Under 12 Hrs</v>
      </c>
    </row>
    <row r="122" customFormat="false" ht="15" hidden="false" customHeight="false" outlineLevel="0" collapsed="false">
      <c r="A122" s="24" t="s">
        <v>251</v>
      </c>
      <c r="B122" s="24" t="s">
        <v>218</v>
      </c>
      <c r="C122" s="24" t="s">
        <v>183</v>
      </c>
      <c r="D122" s="14" t="s">
        <v>16</v>
      </c>
      <c r="E122" s="24" t="s">
        <v>60</v>
      </c>
      <c r="F122" s="14" t="s">
        <v>24</v>
      </c>
      <c r="G122" s="17" t="n">
        <v>7.2</v>
      </c>
      <c r="H122" s="15" t="n">
        <v>24</v>
      </c>
      <c r="I122" s="24" t="s">
        <v>43</v>
      </c>
      <c r="J122" s="24" t="s">
        <v>44</v>
      </c>
      <c r="K122" s="24" t="s">
        <v>54</v>
      </c>
      <c r="L122" s="24" t="str">
        <f aca="false">IF(G122&lt;=H122,"Within SLA","SLA Breached")</f>
        <v>Within SLA</v>
      </c>
      <c r="M122" s="24" t="str">
        <f aca="false">IF(G122&lt;=12,"Under 12 Hrs",IF(G122&lt;=24,"12-24 Hrs","Over 24 Hrs"))</f>
        <v>Under 12 Hrs</v>
      </c>
    </row>
    <row r="123" customFormat="false" ht="15" hidden="false" customHeight="false" outlineLevel="0" collapsed="false">
      <c r="A123" s="25" t="s">
        <v>252</v>
      </c>
      <c r="B123" s="25" t="s">
        <v>73</v>
      </c>
      <c r="C123" s="25" t="s">
        <v>86</v>
      </c>
      <c r="D123" s="10" t="s">
        <v>19</v>
      </c>
      <c r="E123" s="25" t="s">
        <v>42</v>
      </c>
      <c r="F123" s="10" t="s">
        <v>24</v>
      </c>
      <c r="G123" s="13" t="n">
        <v>6.5</v>
      </c>
      <c r="H123" s="11" t="n">
        <v>12</v>
      </c>
      <c r="I123" s="25" t="s">
        <v>50</v>
      </c>
      <c r="J123" s="25" t="s">
        <v>44</v>
      </c>
      <c r="K123" s="25" t="s">
        <v>51</v>
      </c>
      <c r="L123" s="25" t="str">
        <f aca="false">IF(G123&lt;=H123,"Within SLA","SLA Breached")</f>
        <v>Within SLA</v>
      </c>
      <c r="M123" s="25" t="str">
        <f aca="false">IF(G123&lt;=12,"Under 12 Hrs",IF(G123&lt;=24,"12-24 Hrs","Over 24 Hrs"))</f>
        <v>Under 12 Hrs</v>
      </c>
    </row>
    <row r="124" customFormat="false" ht="15" hidden="false" customHeight="false" outlineLevel="0" collapsed="false">
      <c r="A124" s="24" t="s">
        <v>253</v>
      </c>
      <c r="B124" s="24" t="s">
        <v>198</v>
      </c>
      <c r="C124" s="24" t="s">
        <v>89</v>
      </c>
      <c r="D124" s="14" t="s">
        <v>15</v>
      </c>
      <c r="E124" s="24" t="s">
        <v>60</v>
      </c>
      <c r="F124" s="14" t="s">
        <v>25</v>
      </c>
      <c r="G124" s="17" t="n">
        <v>31.8</v>
      </c>
      <c r="H124" s="15" t="n">
        <v>48</v>
      </c>
      <c r="I124" s="24" t="s">
        <v>43</v>
      </c>
      <c r="J124" s="24" t="s">
        <v>44</v>
      </c>
      <c r="K124" s="24" t="s">
        <v>54</v>
      </c>
      <c r="L124" s="24" t="str">
        <f aca="false">IF(G124&lt;=H124,"Within SLA","SLA Breached")</f>
        <v>Within SLA</v>
      </c>
      <c r="M124" s="24" t="str">
        <f aca="false">IF(G124&lt;=12,"Under 12 Hrs",IF(G124&lt;=24,"12-24 Hrs","Over 24 Hrs"))</f>
        <v>Over 24 Hrs</v>
      </c>
    </row>
    <row r="125" customFormat="false" ht="15" hidden="false" customHeight="false" outlineLevel="0" collapsed="false">
      <c r="A125" s="25" t="s">
        <v>254</v>
      </c>
      <c r="B125" s="25" t="s">
        <v>152</v>
      </c>
      <c r="C125" s="25" t="s">
        <v>152</v>
      </c>
      <c r="D125" s="10" t="s">
        <v>19</v>
      </c>
      <c r="E125" s="25" t="s">
        <v>42</v>
      </c>
      <c r="F125" s="10" t="s">
        <v>24</v>
      </c>
      <c r="G125" s="13" t="n">
        <v>7.8</v>
      </c>
      <c r="H125" s="11" t="n">
        <v>12</v>
      </c>
      <c r="I125" s="25" t="s">
        <v>43</v>
      </c>
      <c r="J125" s="25" t="s">
        <v>44</v>
      </c>
      <c r="K125" s="25" t="s">
        <v>51</v>
      </c>
      <c r="L125" s="25" t="str">
        <f aca="false">IF(G125&lt;=H125,"Within SLA","SLA Breached")</f>
        <v>Within SLA</v>
      </c>
      <c r="M125" s="25" t="str">
        <f aca="false">IF(G125&lt;=12,"Under 12 Hrs",IF(G125&lt;=24,"12-24 Hrs","Over 24 Hrs"))</f>
        <v>Under 12 Hrs</v>
      </c>
    </row>
    <row r="126" customFormat="false" ht="15" hidden="false" customHeight="false" outlineLevel="0" collapsed="false">
      <c r="A126" s="24" t="s">
        <v>255</v>
      </c>
      <c r="B126" s="24" t="s">
        <v>225</v>
      </c>
      <c r="C126" s="24" t="s">
        <v>126</v>
      </c>
      <c r="D126" s="14" t="s">
        <v>15</v>
      </c>
      <c r="E126" s="24" t="s">
        <v>42</v>
      </c>
      <c r="F126" s="14" t="s">
        <v>26</v>
      </c>
      <c r="G126" s="17" t="n">
        <v>30.4</v>
      </c>
      <c r="H126" s="15" t="n">
        <v>48</v>
      </c>
      <c r="I126" s="24" t="s">
        <v>50</v>
      </c>
      <c r="J126" s="24" t="s">
        <v>44</v>
      </c>
      <c r="K126" s="24" t="s">
        <v>63</v>
      </c>
      <c r="L126" s="24" t="str">
        <f aca="false">IF(G126&lt;=H126,"Within SLA","SLA Breached")</f>
        <v>Within SLA</v>
      </c>
      <c r="M126" s="24" t="str">
        <f aca="false">IF(G126&lt;=12,"Under 12 Hrs",IF(G126&lt;=24,"12-24 Hrs","Over 24 Hrs"))</f>
        <v>Over 24 Hrs</v>
      </c>
    </row>
    <row r="127" customFormat="false" ht="15" hidden="false" customHeight="false" outlineLevel="0" collapsed="false">
      <c r="A127" s="25" t="s">
        <v>256</v>
      </c>
      <c r="B127" s="25" t="s">
        <v>136</v>
      </c>
      <c r="C127" s="25" t="s">
        <v>170</v>
      </c>
      <c r="D127" s="10" t="s">
        <v>15</v>
      </c>
      <c r="E127" s="25" t="s">
        <v>42</v>
      </c>
      <c r="F127" s="10" t="s">
        <v>25</v>
      </c>
      <c r="G127" s="13" t="n">
        <v>19.8</v>
      </c>
      <c r="H127" s="11" t="n">
        <v>48</v>
      </c>
      <c r="I127" s="25" t="s">
        <v>43</v>
      </c>
      <c r="J127" s="25" t="s">
        <v>44</v>
      </c>
      <c r="K127" s="25" t="s">
        <v>51</v>
      </c>
      <c r="L127" s="25" t="str">
        <f aca="false">IF(G127&lt;=H127,"Within SLA","SLA Breached")</f>
        <v>Within SLA</v>
      </c>
      <c r="M127" s="25" t="str">
        <f aca="false">IF(G127&lt;=12,"Under 12 Hrs",IF(G127&lt;=24,"12-24 Hrs","Over 24 Hrs"))</f>
        <v>12-24 Hrs</v>
      </c>
    </row>
    <row r="128" customFormat="false" ht="15" hidden="false" customHeight="false" outlineLevel="0" collapsed="false">
      <c r="A128" s="24" t="s">
        <v>257</v>
      </c>
      <c r="B128" s="24" t="s">
        <v>114</v>
      </c>
      <c r="C128" s="24" t="s">
        <v>258</v>
      </c>
      <c r="D128" s="14" t="s">
        <v>16</v>
      </c>
      <c r="E128" s="24" t="s">
        <v>82</v>
      </c>
      <c r="F128" s="14" t="s">
        <v>26</v>
      </c>
      <c r="G128" s="17" t="n">
        <v>19.2</v>
      </c>
      <c r="H128" s="15" t="n">
        <v>24</v>
      </c>
      <c r="I128" s="24" t="s">
        <v>50</v>
      </c>
      <c r="J128" s="24" t="s">
        <v>44</v>
      </c>
      <c r="K128" s="24" t="s">
        <v>54</v>
      </c>
      <c r="L128" s="24" t="str">
        <f aca="false">IF(G128&lt;=H128,"Within SLA","SLA Breached")</f>
        <v>Within SLA</v>
      </c>
      <c r="M128" s="24" t="str">
        <f aca="false">IF(G128&lt;=12,"Under 12 Hrs",IF(G128&lt;=24,"12-24 Hrs","Over 24 Hrs"))</f>
        <v>12-24 Hrs</v>
      </c>
    </row>
    <row r="129" customFormat="false" ht="15" hidden="false" customHeight="false" outlineLevel="0" collapsed="false">
      <c r="A129" s="25" t="s">
        <v>259</v>
      </c>
      <c r="B129" s="25" t="s">
        <v>145</v>
      </c>
      <c r="C129" s="25" t="s">
        <v>143</v>
      </c>
      <c r="D129" s="10" t="s">
        <v>16</v>
      </c>
      <c r="E129" s="25" t="s">
        <v>60</v>
      </c>
      <c r="F129" s="10" t="s">
        <v>24</v>
      </c>
      <c r="G129" s="13" t="n">
        <v>33.3</v>
      </c>
      <c r="H129" s="11" t="n">
        <v>24</v>
      </c>
      <c r="I129" s="25" t="s">
        <v>50</v>
      </c>
      <c r="J129" s="25" t="s">
        <v>44</v>
      </c>
      <c r="K129" s="25" t="s">
        <v>45</v>
      </c>
      <c r="L129" s="25" t="str">
        <f aca="false">IF(G129&lt;=H129,"Within SLA","SLA Breached")</f>
        <v>SLA Breached</v>
      </c>
      <c r="M129" s="25" t="str">
        <f aca="false">IF(G129&lt;=12,"Under 12 Hrs",IF(G129&lt;=24,"12-24 Hrs","Over 24 Hrs"))</f>
        <v>Over 24 Hrs</v>
      </c>
    </row>
    <row r="130" customFormat="false" ht="15" hidden="false" customHeight="false" outlineLevel="0" collapsed="false">
      <c r="A130" s="24" t="s">
        <v>260</v>
      </c>
      <c r="B130" s="24" t="s">
        <v>261</v>
      </c>
      <c r="C130" s="24" t="s">
        <v>262</v>
      </c>
      <c r="D130" s="14" t="s">
        <v>16</v>
      </c>
      <c r="E130" s="24" t="s">
        <v>60</v>
      </c>
      <c r="F130" s="14" t="s">
        <v>24</v>
      </c>
      <c r="G130" s="17" t="n">
        <v>22.1</v>
      </c>
      <c r="H130" s="15" t="n">
        <v>24</v>
      </c>
      <c r="I130" s="24" t="s">
        <v>50</v>
      </c>
      <c r="J130" s="24" t="s">
        <v>44</v>
      </c>
      <c r="K130" s="24" t="s">
        <v>51</v>
      </c>
      <c r="L130" s="24" t="str">
        <f aca="false">IF(G130&lt;=H130,"Within SLA","SLA Breached")</f>
        <v>Within SLA</v>
      </c>
      <c r="M130" s="24" t="str">
        <f aca="false">IF(G130&lt;=12,"Under 12 Hrs",IF(G130&lt;=24,"12-24 Hrs","Over 24 Hrs"))</f>
        <v>12-24 Hrs</v>
      </c>
    </row>
    <row r="131" customFormat="false" ht="15" hidden="false" customHeight="false" outlineLevel="0" collapsed="false">
      <c r="A131" s="25" t="s">
        <v>263</v>
      </c>
      <c r="B131" s="25" t="s">
        <v>47</v>
      </c>
      <c r="C131" s="25" t="s">
        <v>47</v>
      </c>
      <c r="D131" s="10" t="s">
        <v>19</v>
      </c>
      <c r="E131" s="25" t="s">
        <v>42</v>
      </c>
      <c r="F131" s="10" t="s">
        <v>24</v>
      </c>
      <c r="G131" s="13" t="n">
        <v>9.9</v>
      </c>
      <c r="H131" s="11" t="n">
        <v>12</v>
      </c>
      <c r="I131" s="25" t="s">
        <v>50</v>
      </c>
      <c r="J131" s="25" t="s">
        <v>44</v>
      </c>
      <c r="K131" s="25" t="s">
        <v>51</v>
      </c>
      <c r="L131" s="25" t="str">
        <f aca="false">IF(G131&lt;=H131,"Within SLA","SLA Breached")</f>
        <v>Within SLA</v>
      </c>
      <c r="M131" s="25" t="str">
        <f aca="false">IF(G131&lt;=12,"Under 12 Hrs",IF(G131&lt;=24,"12-24 Hrs","Over 24 Hrs"))</f>
        <v>Under 12 Hrs</v>
      </c>
    </row>
    <row r="132" customFormat="false" ht="15" hidden="false" customHeight="false" outlineLevel="0" collapsed="false">
      <c r="A132" s="24" t="s">
        <v>264</v>
      </c>
      <c r="B132" s="24" t="s">
        <v>97</v>
      </c>
      <c r="C132" s="24" t="s">
        <v>97</v>
      </c>
      <c r="D132" s="14" t="s">
        <v>19</v>
      </c>
      <c r="E132" s="24" t="s">
        <v>60</v>
      </c>
      <c r="F132" s="14" t="s">
        <v>24</v>
      </c>
      <c r="G132" s="17" t="n">
        <v>7.1</v>
      </c>
      <c r="H132" s="15" t="n">
        <v>12</v>
      </c>
      <c r="I132" s="24" t="s">
        <v>43</v>
      </c>
      <c r="J132" s="24" t="s">
        <v>44</v>
      </c>
      <c r="K132" s="24" t="s">
        <v>54</v>
      </c>
      <c r="L132" s="24" t="str">
        <f aca="false">IF(G132&lt;=H132,"Within SLA","SLA Breached")</f>
        <v>Within SLA</v>
      </c>
      <c r="M132" s="24" t="str">
        <f aca="false">IF(G132&lt;=12,"Under 12 Hrs",IF(G132&lt;=24,"12-24 Hrs","Over 24 Hrs"))</f>
        <v>Under 12 Hrs</v>
      </c>
    </row>
    <row r="133" customFormat="false" ht="15" hidden="false" customHeight="false" outlineLevel="0" collapsed="false">
      <c r="A133" s="25" t="s">
        <v>265</v>
      </c>
      <c r="B133" s="25" t="s">
        <v>258</v>
      </c>
      <c r="C133" s="25" t="s">
        <v>132</v>
      </c>
      <c r="D133" s="10" t="s">
        <v>18</v>
      </c>
      <c r="E133" s="25" t="s">
        <v>82</v>
      </c>
      <c r="F133" s="10" t="s">
        <v>26</v>
      </c>
      <c r="G133" s="13" t="n">
        <v>16.5</v>
      </c>
      <c r="H133" s="11" t="n">
        <v>24</v>
      </c>
      <c r="I133" s="25" t="s">
        <v>43</v>
      </c>
      <c r="J133" s="25" t="s">
        <v>44</v>
      </c>
      <c r="K133" s="25" t="s">
        <v>54</v>
      </c>
      <c r="L133" s="25" t="str">
        <f aca="false">IF(G133&lt;=H133,"Within SLA","SLA Breached")</f>
        <v>Within SLA</v>
      </c>
      <c r="M133" s="25" t="str">
        <f aca="false">IF(G133&lt;=12,"Under 12 Hrs",IF(G133&lt;=24,"12-24 Hrs","Over 24 Hrs"))</f>
        <v>12-24 Hrs</v>
      </c>
    </row>
    <row r="134" customFormat="false" ht="15" hidden="false" customHeight="false" outlineLevel="0" collapsed="false">
      <c r="A134" s="24" t="s">
        <v>266</v>
      </c>
      <c r="B134" s="24" t="s">
        <v>143</v>
      </c>
      <c r="C134" s="24" t="s">
        <v>97</v>
      </c>
      <c r="D134" s="14" t="s">
        <v>17</v>
      </c>
      <c r="E134" s="24" t="s">
        <v>60</v>
      </c>
      <c r="F134" s="14" t="s">
        <v>24</v>
      </c>
      <c r="G134" s="17" t="n">
        <v>17.3</v>
      </c>
      <c r="H134" s="15" t="n">
        <v>24</v>
      </c>
      <c r="I134" s="24" t="s">
        <v>50</v>
      </c>
      <c r="J134" s="24" t="s">
        <v>44</v>
      </c>
      <c r="K134" s="24" t="s">
        <v>63</v>
      </c>
      <c r="L134" s="24" t="str">
        <f aca="false">IF(G134&lt;=H134,"Within SLA","SLA Breached")</f>
        <v>Within SLA</v>
      </c>
      <c r="M134" s="24" t="str">
        <f aca="false">IF(G134&lt;=12,"Under 12 Hrs",IF(G134&lt;=24,"12-24 Hrs","Over 24 Hrs"))</f>
        <v>12-24 Hrs</v>
      </c>
    </row>
    <row r="135" customFormat="false" ht="15" hidden="false" customHeight="false" outlineLevel="0" collapsed="false">
      <c r="A135" s="25" t="s">
        <v>267</v>
      </c>
      <c r="B135" s="25" t="s">
        <v>84</v>
      </c>
      <c r="C135" s="25" t="s">
        <v>80</v>
      </c>
      <c r="D135" s="10" t="s">
        <v>15</v>
      </c>
      <c r="E135" s="25" t="s">
        <v>42</v>
      </c>
      <c r="F135" s="10" t="s">
        <v>26</v>
      </c>
      <c r="G135" s="13" t="n">
        <v>35.8</v>
      </c>
      <c r="H135" s="11" t="n">
        <v>48</v>
      </c>
      <c r="I135" s="25" t="s">
        <v>43</v>
      </c>
      <c r="J135" s="25" t="s">
        <v>44</v>
      </c>
      <c r="K135" s="25" t="s">
        <v>54</v>
      </c>
      <c r="L135" s="25" t="str">
        <f aca="false">IF(G135&lt;=H135,"Within SLA","SLA Breached")</f>
        <v>Within SLA</v>
      </c>
      <c r="M135" s="25" t="str">
        <f aca="false">IF(G135&lt;=12,"Under 12 Hrs",IF(G135&lt;=24,"12-24 Hrs","Over 24 Hrs"))</f>
        <v>Over 24 Hrs</v>
      </c>
    </row>
    <row r="136" customFormat="false" ht="15" hidden="false" customHeight="false" outlineLevel="0" collapsed="false">
      <c r="A136" s="24" t="s">
        <v>268</v>
      </c>
      <c r="B136" s="24" t="s">
        <v>228</v>
      </c>
      <c r="C136" s="24" t="s">
        <v>228</v>
      </c>
      <c r="D136" s="14" t="s">
        <v>17</v>
      </c>
      <c r="E136" s="24" t="s">
        <v>42</v>
      </c>
      <c r="F136" s="14" t="s">
        <v>24</v>
      </c>
      <c r="G136" s="17" t="n">
        <v>10.9</v>
      </c>
      <c r="H136" s="15" t="n">
        <v>24</v>
      </c>
      <c r="I136" s="24" t="s">
        <v>43</v>
      </c>
      <c r="J136" s="24" t="s">
        <v>44</v>
      </c>
      <c r="K136" s="24" t="s">
        <v>45</v>
      </c>
      <c r="L136" s="24" t="str">
        <f aca="false">IF(G136&lt;=H136,"Within SLA","SLA Breached")</f>
        <v>Within SLA</v>
      </c>
      <c r="M136" s="24" t="str">
        <f aca="false">IF(G136&lt;=12,"Under 12 Hrs",IF(G136&lt;=24,"12-24 Hrs","Over 24 Hrs"))</f>
        <v>Under 12 Hrs</v>
      </c>
    </row>
    <row r="137" customFormat="false" ht="15" hidden="false" customHeight="false" outlineLevel="0" collapsed="false">
      <c r="A137" s="25" t="s">
        <v>269</v>
      </c>
      <c r="B137" s="25" t="s">
        <v>147</v>
      </c>
      <c r="C137" s="25" t="s">
        <v>147</v>
      </c>
      <c r="D137" s="10" t="s">
        <v>16</v>
      </c>
      <c r="E137" s="25" t="s">
        <v>42</v>
      </c>
      <c r="F137" s="10" t="s">
        <v>24</v>
      </c>
      <c r="G137" s="13" t="n">
        <v>7.5</v>
      </c>
      <c r="H137" s="11" t="n">
        <v>24</v>
      </c>
      <c r="I137" s="25" t="s">
        <v>43</v>
      </c>
      <c r="J137" s="25" t="s">
        <v>44</v>
      </c>
      <c r="K137" s="25" t="s">
        <v>51</v>
      </c>
      <c r="L137" s="25" t="str">
        <f aca="false">IF(G137&lt;=H137,"Within SLA","SLA Breached")</f>
        <v>Within SLA</v>
      </c>
      <c r="M137" s="25" t="str">
        <f aca="false">IF(G137&lt;=12,"Under 12 Hrs",IF(G137&lt;=24,"12-24 Hrs","Over 24 Hrs"))</f>
        <v>Under 12 Hrs</v>
      </c>
    </row>
    <row r="138" customFormat="false" ht="15" hidden="false" customHeight="false" outlineLevel="0" collapsed="false">
      <c r="A138" s="24" t="s">
        <v>270</v>
      </c>
      <c r="B138" s="24" t="s">
        <v>158</v>
      </c>
      <c r="C138" s="24" t="s">
        <v>158</v>
      </c>
      <c r="D138" s="14" t="s">
        <v>19</v>
      </c>
      <c r="E138" s="24" t="s">
        <v>42</v>
      </c>
      <c r="F138" s="14" t="s">
        <v>24</v>
      </c>
      <c r="G138" s="17" t="n">
        <v>10.9</v>
      </c>
      <c r="H138" s="15" t="n">
        <v>12</v>
      </c>
      <c r="I138" s="24" t="s">
        <v>50</v>
      </c>
      <c r="J138" s="24" t="s">
        <v>44</v>
      </c>
      <c r="K138" s="24" t="s">
        <v>51</v>
      </c>
      <c r="L138" s="24" t="str">
        <f aca="false">IF(G138&lt;=H138,"Within SLA","SLA Breached")</f>
        <v>Within SLA</v>
      </c>
      <c r="M138" s="24" t="str">
        <f aca="false">IF(G138&lt;=12,"Under 12 Hrs",IF(G138&lt;=24,"12-24 Hrs","Over 24 Hrs"))</f>
        <v>Under 12 Hrs</v>
      </c>
    </row>
    <row r="139" customFormat="false" ht="15" hidden="false" customHeight="false" outlineLevel="0" collapsed="false">
      <c r="A139" s="25" t="s">
        <v>271</v>
      </c>
      <c r="B139" s="25" t="s">
        <v>272</v>
      </c>
      <c r="C139" s="25" t="s">
        <v>272</v>
      </c>
      <c r="D139" s="10" t="s">
        <v>16</v>
      </c>
      <c r="E139" s="25" t="s">
        <v>42</v>
      </c>
      <c r="F139" s="10" t="s">
        <v>24</v>
      </c>
      <c r="G139" s="13" t="n">
        <v>4.3</v>
      </c>
      <c r="H139" s="11" t="n">
        <v>24</v>
      </c>
      <c r="I139" s="25" t="s">
        <v>43</v>
      </c>
      <c r="J139" s="25" t="s">
        <v>44</v>
      </c>
      <c r="K139" s="25" t="s">
        <v>51</v>
      </c>
      <c r="L139" s="25" t="str">
        <f aca="false">IF(G139&lt;=H139,"Within SLA","SLA Breached")</f>
        <v>Within SLA</v>
      </c>
      <c r="M139" s="25" t="str">
        <f aca="false">IF(G139&lt;=12,"Under 12 Hrs",IF(G139&lt;=24,"12-24 Hrs","Over 24 Hrs"))</f>
        <v>Under 12 Hrs</v>
      </c>
    </row>
    <row r="140" customFormat="false" ht="15" hidden="false" customHeight="false" outlineLevel="0" collapsed="false">
      <c r="A140" s="24" t="s">
        <v>273</v>
      </c>
      <c r="B140" s="24" t="s">
        <v>246</v>
      </c>
      <c r="C140" s="24" t="s">
        <v>246</v>
      </c>
      <c r="D140" s="14" t="s">
        <v>19</v>
      </c>
      <c r="E140" s="24" t="s">
        <v>42</v>
      </c>
      <c r="F140" s="14" t="s">
        <v>24</v>
      </c>
      <c r="G140" s="17" t="n">
        <v>2.3</v>
      </c>
      <c r="H140" s="15" t="n">
        <v>12</v>
      </c>
      <c r="I140" s="24" t="s">
        <v>43</v>
      </c>
      <c r="J140" s="24" t="s">
        <v>44</v>
      </c>
      <c r="K140" s="24" t="s">
        <v>45</v>
      </c>
      <c r="L140" s="24" t="str">
        <f aca="false">IF(G140&lt;=H140,"Within SLA","SLA Breached")</f>
        <v>Within SLA</v>
      </c>
      <c r="M140" s="24" t="str">
        <f aca="false">IF(G140&lt;=12,"Under 12 Hrs",IF(G140&lt;=24,"12-24 Hrs","Over 24 Hrs"))</f>
        <v>Under 12 Hrs</v>
      </c>
    </row>
    <row r="141" customFormat="false" ht="15" hidden="false" customHeight="false" outlineLevel="0" collapsed="false">
      <c r="A141" s="25" t="s">
        <v>274</v>
      </c>
      <c r="B141" s="25" t="s">
        <v>275</v>
      </c>
      <c r="C141" s="25" t="s">
        <v>204</v>
      </c>
      <c r="D141" s="10" t="s">
        <v>15</v>
      </c>
      <c r="E141" s="25" t="s">
        <v>42</v>
      </c>
      <c r="F141" s="10" t="s">
        <v>26</v>
      </c>
      <c r="G141" s="13" t="n">
        <v>28.8</v>
      </c>
      <c r="H141" s="11" t="n">
        <v>48</v>
      </c>
      <c r="I141" s="25" t="s">
        <v>43</v>
      </c>
      <c r="J141" s="25" t="s">
        <v>44</v>
      </c>
      <c r="K141" s="25" t="s">
        <v>54</v>
      </c>
      <c r="L141" s="25" t="str">
        <f aca="false">IF(G141&lt;=H141,"Within SLA","SLA Breached")</f>
        <v>Within SLA</v>
      </c>
      <c r="M141" s="25" t="str">
        <f aca="false">IF(G141&lt;=12,"Under 12 Hrs",IF(G141&lt;=24,"12-24 Hrs","Over 24 Hrs"))</f>
        <v>Over 24 Hrs</v>
      </c>
    </row>
    <row r="142" customFormat="false" ht="15" hidden="false" customHeight="false" outlineLevel="0" collapsed="false">
      <c r="A142" s="24" t="s">
        <v>276</v>
      </c>
      <c r="B142" s="24" t="s">
        <v>262</v>
      </c>
      <c r="C142" s="24" t="s">
        <v>221</v>
      </c>
      <c r="D142" s="14" t="s">
        <v>15</v>
      </c>
      <c r="E142" s="24" t="s">
        <v>60</v>
      </c>
      <c r="F142" s="14" t="s">
        <v>25</v>
      </c>
      <c r="G142" s="17" t="n">
        <v>19</v>
      </c>
      <c r="H142" s="15" t="n">
        <v>48</v>
      </c>
      <c r="I142" s="24" t="s">
        <v>43</v>
      </c>
      <c r="J142" s="24" t="s">
        <v>44</v>
      </c>
      <c r="K142" s="24" t="s">
        <v>51</v>
      </c>
      <c r="L142" s="24" t="str">
        <f aca="false">IF(G142&lt;=H142,"Within SLA","SLA Breached")</f>
        <v>Within SLA</v>
      </c>
      <c r="M142" s="24" t="str">
        <f aca="false">IF(G142&lt;=12,"Under 12 Hrs",IF(G142&lt;=24,"12-24 Hrs","Over 24 Hrs"))</f>
        <v>12-24 Hrs</v>
      </c>
    </row>
    <row r="143" customFormat="false" ht="15" hidden="false" customHeight="false" outlineLevel="0" collapsed="false">
      <c r="A143" s="25" t="s">
        <v>277</v>
      </c>
      <c r="B143" s="25" t="s">
        <v>149</v>
      </c>
      <c r="C143" s="25" t="s">
        <v>150</v>
      </c>
      <c r="D143" s="10" t="s">
        <v>17</v>
      </c>
      <c r="E143" s="25" t="s">
        <v>42</v>
      </c>
      <c r="F143" s="10" t="s">
        <v>24</v>
      </c>
      <c r="G143" s="13" t="n">
        <v>20.8</v>
      </c>
      <c r="H143" s="11" t="n">
        <v>24</v>
      </c>
      <c r="I143" s="25" t="s">
        <v>50</v>
      </c>
      <c r="J143" s="25" t="s">
        <v>44</v>
      </c>
      <c r="K143" s="25" t="s">
        <v>63</v>
      </c>
      <c r="L143" s="25" t="str">
        <f aca="false">IF(G143&lt;=H143,"Within SLA","SLA Breached")</f>
        <v>Within SLA</v>
      </c>
      <c r="M143" s="25" t="str">
        <f aca="false">IF(G143&lt;=12,"Under 12 Hrs",IF(G143&lt;=24,"12-24 Hrs","Over 24 Hrs"))</f>
        <v>12-24 Hrs</v>
      </c>
    </row>
    <row r="144" customFormat="false" ht="15" hidden="false" customHeight="false" outlineLevel="0" collapsed="false">
      <c r="A144" s="24" t="s">
        <v>278</v>
      </c>
      <c r="B144" s="24" t="s">
        <v>184</v>
      </c>
      <c r="C144" s="24" t="s">
        <v>116</v>
      </c>
      <c r="D144" s="14" t="s">
        <v>17</v>
      </c>
      <c r="E144" s="24" t="s">
        <v>42</v>
      </c>
      <c r="F144" s="14" t="s">
        <v>24</v>
      </c>
      <c r="G144" s="17" t="n">
        <v>17.7</v>
      </c>
      <c r="H144" s="15" t="n">
        <v>24</v>
      </c>
      <c r="I144" s="24" t="s">
        <v>43</v>
      </c>
      <c r="J144" s="24" t="s">
        <v>44</v>
      </c>
      <c r="K144" s="24" t="s">
        <v>45</v>
      </c>
      <c r="L144" s="24" t="str">
        <f aca="false">IF(G144&lt;=H144,"Within SLA","SLA Breached")</f>
        <v>Within SLA</v>
      </c>
      <c r="M144" s="24" t="str">
        <f aca="false">IF(G144&lt;=12,"Under 12 Hrs",IF(G144&lt;=24,"12-24 Hrs","Over 24 Hrs"))</f>
        <v>12-24 Hrs</v>
      </c>
    </row>
    <row r="145" customFormat="false" ht="15" hidden="false" customHeight="false" outlineLevel="0" collapsed="false">
      <c r="A145" s="25" t="s">
        <v>279</v>
      </c>
      <c r="B145" s="25" t="s">
        <v>114</v>
      </c>
      <c r="C145" s="25" t="s">
        <v>132</v>
      </c>
      <c r="D145" s="10" t="s">
        <v>15</v>
      </c>
      <c r="E145" s="25" t="s">
        <v>60</v>
      </c>
      <c r="F145" s="10" t="s">
        <v>26</v>
      </c>
      <c r="G145" s="13" t="n">
        <v>29.5</v>
      </c>
      <c r="H145" s="11" t="n">
        <v>48</v>
      </c>
      <c r="I145" s="25" t="s">
        <v>43</v>
      </c>
      <c r="J145" s="25" t="s">
        <v>44</v>
      </c>
      <c r="K145" s="25" t="s">
        <v>51</v>
      </c>
      <c r="L145" s="25" t="str">
        <f aca="false">IF(G145&lt;=H145,"Within SLA","SLA Breached")</f>
        <v>Within SLA</v>
      </c>
      <c r="M145" s="25" t="str">
        <f aca="false">IF(G145&lt;=12,"Under 12 Hrs",IF(G145&lt;=24,"12-24 Hrs","Over 24 Hrs"))</f>
        <v>Over 24 Hrs</v>
      </c>
    </row>
    <row r="146" customFormat="false" ht="15" hidden="false" customHeight="false" outlineLevel="0" collapsed="false">
      <c r="A146" s="24" t="s">
        <v>280</v>
      </c>
      <c r="B146" s="24" t="s">
        <v>101</v>
      </c>
      <c r="C146" s="24" t="s">
        <v>107</v>
      </c>
      <c r="D146" s="14" t="s">
        <v>17</v>
      </c>
      <c r="E146" s="24" t="s">
        <v>42</v>
      </c>
      <c r="F146" s="14" t="s">
        <v>24</v>
      </c>
      <c r="G146" s="17" t="n">
        <v>7.4</v>
      </c>
      <c r="H146" s="15" t="n">
        <v>24</v>
      </c>
      <c r="I146" s="24" t="s">
        <v>43</v>
      </c>
      <c r="J146" s="24" t="s">
        <v>44</v>
      </c>
      <c r="K146" s="24" t="s">
        <v>51</v>
      </c>
      <c r="L146" s="24" t="str">
        <f aca="false">IF(G146&lt;=H146,"Within SLA","SLA Breached")</f>
        <v>Within SLA</v>
      </c>
      <c r="M146" s="24" t="str">
        <f aca="false">IF(G146&lt;=12,"Under 12 Hrs",IF(G146&lt;=24,"12-24 Hrs","Over 24 Hrs"))</f>
        <v>Under 12 Hrs</v>
      </c>
    </row>
    <row r="147" customFormat="false" ht="15" hidden="false" customHeight="false" outlineLevel="0" collapsed="false">
      <c r="A147" s="25" t="s">
        <v>281</v>
      </c>
      <c r="B147" s="25" t="s">
        <v>86</v>
      </c>
      <c r="C147" s="25" t="s">
        <v>282</v>
      </c>
      <c r="D147" s="10" t="s">
        <v>15</v>
      </c>
      <c r="E147" s="25" t="s">
        <v>42</v>
      </c>
      <c r="F147" s="10" t="s">
        <v>25</v>
      </c>
      <c r="G147" s="13" t="n">
        <v>39.6</v>
      </c>
      <c r="H147" s="11" t="n">
        <v>48</v>
      </c>
      <c r="I147" s="25" t="s">
        <v>50</v>
      </c>
      <c r="J147" s="25" t="s">
        <v>44</v>
      </c>
      <c r="K147" s="25" t="s">
        <v>45</v>
      </c>
      <c r="L147" s="25" t="str">
        <f aca="false">IF(G147&lt;=H147,"Within SLA","SLA Breached")</f>
        <v>Within SLA</v>
      </c>
      <c r="M147" s="25" t="str">
        <f aca="false">IF(G147&lt;=12,"Under 12 Hrs",IF(G147&lt;=24,"12-24 Hrs","Over 24 Hrs"))</f>
        <v>Over 24 Hrs</v>
      </c>
    </row>
    <row r="148" customFormat="false" ht="15" hidden="false" customHeight="false" outlineLevel="0" collapsed="false">
      <c r="A148" s="24" t="s">
        <v>283</v>
      </c>
      <c r="B148" s="24" t="s">
        <v>93</v>
      </c>
      <c r="C148" s="24" t="s">
        <v>284</v>
      </c>
      <c r="D148" s="14" t="s">
        <v>15</v>
      </c>
      <c r="E148" s="24" t="s">
        <v>42</v>
      </c>
      <c r="F148" s="14" t="s">
        <v>25</v>
      </c>
      <c r="G148" s="17" t="n">
        <v>9.8</v>
      </c>
      <c r="H148" s="15" t="n">
        <v>48</v>
      </c>
      <c r="I148" s="24" t="s">
        <v>43</v>
      </c>
      <c r="J148" s="24" t="s">
        <v>44</v>
      </c>
      <c r="K148" s="24" t="s">
        <v>54</v>
      </c>
      <c r="L148" s="24" t="str">
        <f aca="false">IF(G148&lt;=H148,"Within SLA","SLA Breached")</f>
        <v>Within SLA</v>
      </c>
      <c r="M148" s="24" t="str">
        <f aca="false">IF(G148&lt;=12,"Under 12 Hrs",IF(G148&lt;=24,"12-24 Hrs","Over 24 Hrs"))</f>
        <v>Under 12 Hrs</v>
      </c>
    </row>
    <row r="149" customFormat="false" ht="15" hidden="false" customHeight="false" outlineLevel="0" collapsed="false">
      <c r="A149" s="25" t="s">
        <v>285</v>
      </c>
      <c r="B149" s="25" t="s">
        <v>56</v>
      </c>
      <c r="C149" s="25" t="s">
        <v>57</v>
      </c>
      <c r="D149" s="10" t="s">
        <v>15</v>
      </c>
      <c r="E149" s="25" t="s">
        <v>42</v>
      </c>
      <c r="F149" s="10" t="s">
        <v>26</v>
      </c>
      <c r="G149" s="13" t="n">
        <v>12.4</v>
      </c>
      <c r="H149" s="11" t="n">
        <v>48</v>
      </c>
      <c r="I149" s="25" t="s">
        <v>43</v>
      </c>
      <c r="J149" s="25" t="s">
        <v>44</v>
      </c>
      <c r="K149" s="25" t="s">
        <v>63</v>
      </c>
      <c r="L149" s="25" t="str">
        <f aca="false">IF(G149&lt;=H149,"Within SLA","SLA Breached")</f>
        <v>Within SLA</v>
      </c>
      <c r="M149" s="25" t="str">
        <f aca="false">IF(G149&lt;=12,"Under 12 Hrs",IF(G149&lt;=24,"12-24 Hrs","Over 24 Hrs"))</f>
        <v>12-24 Hrs</v>
      </c>
    </row>
    <row r="150" customFormat="false" ht="15" hidden="false" customHeight="false" outlineLevel="0" collapsed="false">
      <c r="A150" s="24" t="s">
        <v>286</v>
      </c>
      <c r="B150" s="24" t="s">
        <v>49</v>
      </c>
      <c r="C150" s="24" t="s">
        <v>59</v>
      </c>
      <c r="D150" s="14" t="s">
        <v>16</v>
      </c>
      <c r="E150" s="24" t="s">
        <v>42</v>
      </c>
      <c r="F150" s="14" t="s">
        <v>24</v>
      </c>
      <c r="G150" s="17" t="n">
        <v>16</v>
      </c>
      <c r="H150" s="15" t="n">
        <v>24</v>
      </c>
      <c r="I150" s="24" t="s">
        <v>43</v>
      </c>
      <c r="J150" s="24" t="s">
        <v>44</v>
      </c>
      <c r="K150" s="24" t="s">
        <v>51</v>
      </c>
      <c r="L150" s="24" t="str">
        <f aca="false">IF(G150&lt;=H150,"Within SLA","SLA Breached")</f>
        <v>Within SLA</v>
      </c>
      <c r="M150" s="24" t="str">
        <f aca="false">IF(G150&lt;=12,"Under 12 Hrs",IF(G150&lt;=24,"12-24 Hrs","Over 24 Hrs"))</f>
        <v>12-24 Hrs</v>
      </c>
    </row>
    <row r="151" customFormat="false" ht="15" hidden="false" customHeight="false" outlineLevel="0" collapsed="false">
      <c r="A151" s="25" t="s">
        <v>287</v>
      </c>
      <c r="B151" s="25" t="s">
        <v>145</v>
      </c>
      <c r="C151" s="25" t="s">
        <v>143</v>
      </c>
      <c r="D151" s="10" t="s">
        <v>19</v>
      </c>
      <c r="E151" s="25" t="s">
        <v>42</v>
      </c>
      <c r="F151" s="10" t="s">
        <v>24</v>
      </c>
      <c r="G151" s="13" t="n">
        <v>8.7</v>
      </c>
      <c r="H151" s="11" t="n">
        <v>12</v>
      </c>
      <c r="I151" s="25" t="s">
        <v>43</v>
      </c>
      <c r="J151" s="25" t="s">
        <v>44</v>
      </c>
      <c r="K151" s="25" t="s">
        <v>63</v>
      </c>
      <c r="L151" s="25" t="str">
        <f aca="false">IF(G151&lt;=H151,"Within SLA","SLA Breached")</f>
        <v>Within SLA</v>
      </c>
      <c r="M151" s="25" t="str">
        <f aca="false">IF(G151&lt;=12,"Under 12 Hrs",IF(G151&lt;=24,"12-24 Hrs","Over 24 Hrs"))</f>
        <v>Under 12 Hrs</v>
      </c>
    </row>
    <row r="152" customFormat="false" ht="15" hidden="false" customHeight="false" outlineLevel="0" collapsed="false">
      <c r="A152" s="24" t="s">
        <v>288</v>
      </c>
      <c r="B152" s="24" t="s">
        <v>209</v>
      </c>
      <c r="C152" s="24" t="s">
        <v>140</v>
      </c>
      <c r="D152" s="14" t="s">
        <v>16</v>
      </c>
      <c r="E152" s="24" t="s">
        <v>42</v>
      </c>
      <c r="F152" s="14" t="s">
        <v>24</v>
      </c>
      <c r="G152" s="17" t="n">
        <v>22.1</v>
      </c>
      <c r="H152" s="15" t="n">
        <v>24</v>
      </c>
      <c r="I152" s="24" t="s">
        <v>50</v>
      </c>
      <c r="J152" s="24" t="s">
        <v>44</v>
      </c>
      <c r="K152" s="24" t="s">
        <v>45</v>
      </c>
      <c r="L152" s="24" t="str">
        <f aca="false">IF(G152&lt;=H152,"Within SLA","SLA Breached")</f>
        <v>Within SLA</v>
      </c>
      <c r="M152" s="24" t="str">
        <f aca="false">IF(G152&lt;=12,"Under 12 Hrs",IF(G152&lt;=24,"12-24 Hrs","Over 24 Hrs"))</f>
        <v>12-24 Hrs</v>
      </c>
    </row>
    <row r="153" customFormat="false" ht="15" hidden="false" customHeight="false" outlineLevel="0" collapsed="false">
      <c r="A153" s="25" t="s">
        <v>289</v>
      </c>
      <c r="B153" s="25" t="s">
        <v>56</v>
      </c>
      <c r="C153" s="25" t="s">
        <v>57</v>
      </c>
      <c r="D153" s="10" t="s">
        <v>17</v>
      </c>
      <c r="E153" s="25" t="s">
        <v>42</v>
      </c>
      <c r="F153" s="10" t="s">
        <v>24</v>
      </c>
      <c r="G153" s="13" t="n">
        <v>18.4</v>
      </c>
      <c r="H153" s="11" t="n">
        <v>24</v>
      </c>
      <c r="I153" s="25" t="s">
        <v>50</v>
      </c>
      <c r="J153" s="25" t="s">
        <v>44</v>
      </c>
      <c r="K153" s="25" t="s">
        <v>54</v>
      </c>
      <c r="L153" s="25" t="str">
        <f aca="false">IF(G153&lt;=H153,"Within SLA","SLA Breached")</f>
        <v>Within SLA</v>
      </c>
      <c r="M153" s="25" t="str">
        <f aca="false">IF(G153&lt;=12,"Under 12 Hrs",IF(G153&lt;=24,"12-24 Hrs","Over 24 Hrs"))</f>
        <v>12-24 Hrs</v>
      </c>
    </row>
    <row r="154" customFormat="false" ht="15" hidden="false" customHeight="false" outlineLevel="0" collapsed="false">
      <c r="A154" s="24" t="s">
        <v>290</v>
      </c>
      <c r="B154" s="24" t="s">
        <v>73</v>
      </c>
      <c r="C154" s="24" t="s">
        <v>282</v>
      </c>
      <c r="D154" s="14" t="s">
        <v>15</v>
      </c>
      <c r="E154" s="24" t="s">
        <v>42</v>
      </c>
      <c r="F154" s="14" t="s">
        <v>25</v>
      </c>
      <c r="G154" s="17" t="n">
        <v>60.2</v>
      </c>
      <c r="H154" s="15" t="n">
        <v>48</v>
      </c>
      <c r="I154" s="24" t="s">
        <v>50</v>
      </c>
      <c r="J154" s="24" t="s">
        <v>44</v>
      </c>
      <c r="K154" s="24" t="s">
        <v>63</v>
      </c>
      <c r="L154" s="24" t="str">
        <f aca="false">IF(G154&lt;=H154,"Within SLA","SLA Breached")</f>
        <v>SLA Breached</v>
      </c>
      <c r="M154" s="24" t="str">
        <f aca="false">IF(G154&lt;=12,"Under 12 Hrs",IF(G154&lt;=24,"12-24 Hrs","Over 24 Hrs"))</f>
        <v>Over 24 Hrs</v>
      </c>
    </row>
    <row r="155" customFormat="false" ht="15" hidden="false" customHeight="false" outlineLevel="0" collapsed="false">
      <c r="A155" s="25" t="s">
        <v>291</v>
      </c>
      <c r="B155" s="25" t="s">
        <v>110</v>
      </c>
      <c r="C155" s="25" t="s">
        <v>110</v>
      </c>
      <c r="D155" s="10" t="s">
        <v>17</v>
      </c>
      <c r="E155" s="25" t="s">
        <v>82</v>
      </c>
      <c r="F155" s="10" t="s">
        <v>26</v>
      </c>
      <c r="G155" s="13" t="n">
        <v>3.7</v>
      </c>
      <c r="H155" s="11" t="n">
        <v>24</v>
      </c>
      <c r="I155" s="25" t="s">
        <v>43</v>
      </c>
      <c r="J155" s="25" t="s">
        <v>44</v>
      </c>
      <c r="K155" s="25" t="s">
        <v>54</v>
      </c>
      <c r="L155" s="25" t="str">
        <f aca="false">IF(G155&lt;=H155,"Within SLA","SLA Breached")</f>
        <v>Within SLA</v>
      </c>
      <c r="M155" s="25" t="str">
        <f aca="false">IF(G155&lt;=12,"Under 12 Hrs",IF(G155&lt;=24,"12-24 Hrs","Over 24 Hrs"))</f>
        <v>Under 12 Hrs</v>
      </c>
    </row>
    <row r="156" customFormat="false" ht="15" hidden="false" customHeight="false" outlineLevel="0" collapsed="false">
      <c r="A156" s="24" t="s">
        <v>292</v>
      </c>
      <c r="B156" s="24" t="s">
        <v>228</v>
      </c>
      <c r="C156" s="24" t="s">
        <v>228</v>
      </c>
      <c r="D156" s="14" t="s">
        <v>16</v>
      </c>
      <c r="E156" s="24" t="s">
        <v>60</v>
      </c>
      <c r="F156" s="14" t="s">
        <v>24</v>
      </c>
      <c r="G156" s="17" t="n">
        <v>5</v>
      </c>
      <c r="H156" s="15" t="n">
        <v>24</v>
      </c>
      <c r="I156" s="24" t="s">
        <v>43</v>
      </c>
      <c r="J156" s="24" t="s">
        <v>44</v>
      </c>
      <c r="K156" s="24" t="s">
        <v>63</v>
      </c>
      <c r="L156" s="24" t="str">
        <f aca="false">IF(G156&lt;=H156,"Within SLA","SLA Breached")</f>
        <v>Within SLA</v>
      </c>
      <c r="M156" s="24" t="str">
        <f aca="false">IF(G156&lt;=12,"Under 12 Hrs",IF(G156&lt;=24,"12-24 Hrs","Over 24 Hrs"))</f>
        <v>Under 12 Hrs</v>
      </c>
    </row>
    <row r="157" customFormat="false" ht="15" hidden="false" customHeight="false" outlineLevel="0" collapsed="false">
      <c r="A157" s="25" t="s">
        <v>293</v>
      </c>
      <c r="B157" s="25" t="s">
        <v>113</v>
      </c>
      <c r="C157" s="25" t="s">
        <v>132</v>
      </c>
      <c r="D157" s="10" t="s">
        <v>15</v>
      </c>
      <c r="E157" s="25" t="s">
        <v>42</v>
      </c>
      <c r="F157" s="10" t="s">
        <v>26</v>
      </c>
      <c r="G157" s="13" t="n">
        <v>68</v>
      </c>
      <c r="H157" s="11" t="n">
        <v>48</v>
      </c>
      <c r="I157" s="25" t="s">
        <v>50</v>
      </c>
      <c r="J157" s="25" t="s">
        <v>44</v>
      </c>
      <c r="K157" s="25" t="s">
        <v>45</v>
      </c>
      <c r="L157" s="25" t="str">
        <f aca="false">IF(G157&lt;=H157,"Within SLA","SLA Breached")</f>
        <v>SLA Breached</v>
      </c>
      <c r="M157" s="25" t="str">
        <f aca="false">IF(G157&lt;=12,"Under 12 Hrs",IF(G157&lt;=24,"12-24 Hrs","Over 24 Hrs"))</f>
        <v>Over 24 Hrs</v>
      </c>
    </row>
    <row r="158" customFormat="false" ht="15" hidden="false" customHeight="false" outlineLevel="0" collapsed="false">
      <c r="A158" s="24" t="s">
        <v>294</v>
      </c>
      <c r="B158" s="24" t="s">
        <v>243</v>
      </c>
      <c r="C158" s="24" t="s">
        <v>67</v>
      </c>
      <c r="D158" s="14" t="s">
        <v>17</v>
      </c>
      <c r="E158" s="24" t="s">
        <v>42</v>
      </c>
      <c r="F158" s="14" t="s">
        <v>24</v>
      </c>
      <c r="G158" s="17" t="n">
        <v>19.3</v>
      </c>
      <c r="H158" s="15" t="n">
        <v>24</v>
      </c>
      <c r="I158" s="24" t="s">
        <v>50</v>
      </c>
      <c r="J158" s="24" t="s">
        <v>44</v>
      </c>
      <c r="K158" s="24" t="s">
        <v>45</v>
      </c>
      <c r="L158" s="24" t="str">
        <f aca="false">IF(G158&lt;=H158,"Within SLA","SLA Breached")</f>
        <v>Within SLA</v>
      </c>
      <c r="M158" s="24" t="str">
        <f aca="false">IF(G158&lt;=12,"Under 12 Hrs",IF(G158&lt;=24,"12-24 Hrs","Over 24 Hrs"))</f>
        <v>12-24 Hrs</v>
      </c>
    </row>
    <row r="159" customFormat="false" ht="15" hidden="false" customHeight="false" outlineLevel="0" collapsed="false">
      <c r="A159" s="25" t="s">
        <v>295</v>
      </c>
      <c r="B159" s="25" t="s">
        <v>155</v>
      </c>
      <c r="C159" s="25" t="s">
        <v>296</v>
      </c>
      <c r="D159" s="10" t="s">
        <v>15</v>
      </c>
      <c r="E159" s="25" t="s">
        <v>60</v>
      </c>
      <c r="F159" s="10" t="s">
        <v>26</v>
      </c>
      <c r="G159" s="13" t="n">
        <v>73.9</v>
      </c>
      <c r="H159" s="11" t="n">
        <v>48</v>
      </c>
      <c r="I159" s="25" t="s">
        <v>50</v>
      </c>
      <c r="J159" s="25" t="s">
        <v>44</v>
      </c>
      <c r="K159" s="25" t="s">
        <v>63</v>
      </c>
      <c r="L159" s="25" t="str">
        <f aca="false">IF(G159&lt;=H159,"Within SLA","SLA Breached")</f>
        <v>SLA Breached</v>
      </c>
      <c r="M159" s="25" t="str">
        <f aca="false">IF(G159&lt;=12,"Under 12 Hrs",IF(G159&lt;=24,"12-24 Hrs","Over 24 Hrs"))</f>
        <v>Over 24 Hrs</v>
      </c>
    </row>
    <row r="160" customFormat="false" ht="15" hidden="false" customHeight="false" outlineLevel="0" collapsed="false">
      <c r="A160" s="24" t="s">
        <v>297</v>
      </c>
      <c r="B160" s="24" t="s">
        <v>107</v>
      </c>
      <c r="C160" s="24" t="s">
        <v>161</v>
      </c>
      <c r="D160" s="14" t="s">
        <v>16</v>
      </c>
      <c r="E160" s="24" t="s">
        <v>42</v>
      </c>
      <c r="F160" s="14" t="s">
        <v>24</v>
      </c>
      <c r="G160" s="17" t="n">
        <v>3.7</v>
      </c>
      <c r="H160" s="15" t="n">
        <v>24</v>
      </c>
      <c r="I160" s="24" t="s">
        <v>43</v>
      </c>
      <c r="J160" s="24" t="s">
        <v>44</v>
      </c>
      <c r="K160" s="24" t="s">
        <v>51</v>
      </c>
      <c r="L160" s="24" t="str">
        <f aca="false">IF(G160&lt;=H160,"Within SLA","SLA Breached")</f>
        <v>Within SLA</v>
      </c>
      <c r="M160" s="24" t="str">
        <f aca="false">IF(G160&lt;=12,"Under 12 Hrs",IF(G160&lt;=24,"12-24 Hrs","Over 24 Hrs"))</f>
        <v>Under 12 Hrs</v>
      </c>
    </row>
    <row r="161" customFormat="false" ht="15" hidden="false" customHeight="false" outlineLevel="0" collapsed="false">
      <c r="A161" s="25" t="s">
        <v>298</v>
      </c>
      <c r="B161" s="25" t="s">
        <v>65</v>
      </c>
      <c r="C161" s="25" t="s">
        <v>41</v>
      </c>
      <c r="D161" s="10" t="s">
        <v>19</v>
      </c>
      <c r="E161" s="25" t="s">
        <v>60</v>
      </c>
      <c r="F161" s="10" t="s">
        <v>24</v>
      </c>
      <c r="G161" s="13" t="n">
        <v>9.7</v>
      </c>
      <c r="H161" s="11" t="n">
        <v>12</v>
      </c>
      <c r="I161" s="25" t="s">
        <v>50</v>
      </c>
      <c r="J161" s="25" t="s">
        <v>44</v>
      </c>
      <c r="K161" s="25" t="s">
        <v>63</v>
      </c>
      <c r="L161" s="25" t="str">
        <f aca="false">IF(G161&lt;=H161,"Within SLA","SLA Breached")</f>
        <v>Within SLA</v>
      </c>
      <c r="M161" s="25" t="str">
        <f aca="false">IF(G161&lt;=12,"Under 12 Hrs",IF(G161&lt;=24,"12-24 Hrs","Over 24 Hrs"))</f>
        <v>Under 12 Hrs</v>
      </c>
    </row>
    <row r="162" customFormat="false" ht="15" hidden="false" customHeight="false" outlineLevel="0" collapsed="false">
      <c r="A162" s="24" t="s">
        <v>299</v>
      </c>
      <c r="B162" s="24" t="s">
        <v>204</v>
      </c>
      <c r="C162" s="24" t="s">
        <v>119</v>
      </c>
      <c r="D162" s="14" t="s">
        <v>15</v>
      </c>
      <c r="E162" s="24" t="s">
        <v>82</v>
      </c>
      <c r="F162" s="14" t="s">
        <v>26</v>
      </c>
      <c r="G162" s="17" t="n">
        <v>9.5</v>
      </c>
      <c r="H162" s="15" t="n">
        <v>24</v>
      </c>
      <c r="I162" s="24" t="s">
        <v>43</v>
      </c>
      <c r="J162" s="24" t="s">
        <v>44</v>
      </c>
      <c r="K162" s="24" t="s">
        <v>63</v>
      </c>
      <c r="L162" s="24" t="str">
        <f aca="false">IF(G162&lt;=H162,"Within SLA","SLA Breached")</f>
        <v>Within SLA</v>
      </c>
      <c r="M162" s="24" t="str">
        <f aca="false">IF(G162&lt;=12,"Under 12 Hrs",IF(G162&lt;=24,"12-24 Hrs","Over 24 Hrs"))</f>
        <v>Under 12 Hrs</v>
      </c>
    </row>
    <row r="163" customFormat="false" ht="15" hidden="false" customHeight="false" outlineLevel="0" collapsed="false">
      <c r="A163" s="25" t="s">
        <v>300</v>
      </c>
      <c r="B163" s="25" t="s">
        <v>225</v>
      </c>
      <c r="C163" s="25" t="s">
        <v>176</v>
      </c>
      <c r="D163" s="10" t="s">
        <v>19</v>
      </c>
      <c r="E163" s="25" t="s">
        <v>42</v>
      </c>
      <c r="F163" s="10" t="s">
        <v>24</v>
      </c>
      <c r="G163" s="13" t="n">
        <v>9.3</v>
      </c>
      <c r="H163" s="11" t="n">
        <v>12</v>
      </c>
      <c r="I163" s="25" t="s">
        <v>50</v>
      </c>
      <c r="J163" s="25" t="s">
        <v>44</v>
      </c>
      <c r="K163" s="25" t="s">
        <v>51</v>
      </c>
      <c r="L163" s="25" t="str">
        <f aca="false">IF(G163&lt;=H163,"Within SLA","SLA Breached")</f>
        <v>Within SLA</v>
      </c>
      <c r="M163" s="25" t="str">
        <f aca="false">IF(G163&lt;=12,"Under 12 Hrs",IF(G163&lt;=24,"12-24 Hrs","Over 24 Hrs"))</f>
        <v>Under 12 Hrs</v>
      </c>
    </row>
    <row r="164" customFormat="false" ht="15" hidden="false" customHeight="false" outlineLevel="0" collapsed="false">
      <c r="A164" s="24" t="s">
        <v>301</v>
      </c>
      <c r="B164" s="24" t="s">
        <v>101</v>
      </c>
      <c r="C164" s="24" t="s">
        <v>101</v>
      </c>
      <c r="D164" s="14" t="s">
        <v>15</v>
      </c>
      <c r="E164" s="24" t="s">
        <v>60</v>
      </c>
      <c r="F164" s="14" t="s">
        <v>25</v>
      </c>
      <c r="G164" s="17" t="n">
        <v>5</v>
      </c>
      <c r="H164" s="15" t="n">
        <v>48</v>
      </c>
      <c r="I164" s="24" t="s">
        <v>43</v>
      </c>
      <c r="J164" s="24" t="s">
        <v>44</v>
      </c>
      <c r="K164" s="24" t="s">
        <v>45</v>
      </c>
      <c r="L164" s="24" t="str">
        <f aca="false">IF(G164&lt;=H164,"Within SLA","SLA Breached")</f>
        <v>Within SLA</v>
      </c>
      <c r="M164" s="24" t="str">
        <f aca="false">IF(G164&lt;=12,"Under 12 Hrs",IF(G164&lt;=24,"12-24 Hrs","Over 24 Hrs"))</f>
        <v>Under 12 Hrs</v>
      </c>
    </row>
    <row r="165" customFormat="false" ht="15" hidden="false" customHeight="false" outlineLevel="0" collapsed="false">
      <c r="A165" s="25" t="s">
        <v>302</v>
      </c>
      <c r="B165" s="25" t="s">
        <v>218</v>
      </c>
      <c r="C165" s="25" t="s">
        <v>218</v>
      </c>
      <c r="D165" s="10" t="s">
        <v>19</v>
      </c>
      <c r="E165" s="25" t="s">
        <v>60</v>
      </c>
      <c r="F165" s="10" t="s">
        <v>24</v>
      </c>
      <c r="G165" s="13" t="n">
        <v>5.7</v>
      </c>
      <c r="H165" s="11" t="n">
        <v>12</v>
      </c>
      <c r="I165" s="25" t="s">
        <v>43</v>
      </c>
      <c r="J165" s="25" t="s">
        <v>44</v>
      </c>
      <c r="K165" s="25" t="s">
        <v>54</v>
      </c>
      <c r="L165" s="25" t="str">
        <f aca="false">IF(G165&lt;=H165,"Within SLA","SLA Breached")</f>
        <v>Within SLA</v>
      </c>
      <c r="M165" s="25" t="str">
        <f aca="false">IF(G165&lt;=12,"Under 12 Hrs",IF(G165&lt;=24,"12-24 Hrs","Over 24 Hrs"))</f>
        <v>Under 12 Hrs</v>
      </c>
    </row>
    <row r="166" customFormat="false" ht="15" hidden="false" customHeight="false" outlineLevel="0" collapsed="false">
      <c r="A166" s="24" t="s">
        <v>303</v>
      </c>
      <c r="B166" s="24" t="s">
        <v>95</v>
      </c>
      <c r="C166" s="24" t="s">
        <v>149</v>
      </c>
      <c r="D166" s="14" t="s">
        <v>15</v>
      </c>
      <c r="E166" s="24" t="s">
        <v>42</v>
      </c>
      <c r="F166" s="14" t="s">
        <v>25</v>
      </c>
      <c r="G166" s="17" t="n">
        <v>7.8</v>
      </c>
      <c r="H166" s="15" t="n">
        <v>48</v>
      </c>
      <c r="I166" s="24" t="s">
        <v>43</v>
      </c>
      <c r="J166" s="24" t="s">
        <v>44</v>
      </c>
      <c r="K166" s="24" t="s">
        <v>63</v>
      </c>
      <c r="L166" s="24" t="str">
        <f aca="false">IF(G166&lt;=H166,"Within SLA","SLA Breached")</f>
        <v>Within SLA</v>
      </c>
      <c r="M166" s="24" t="str">
        <f aca="false">IF(G166&lt;=12,"Under 12 Hrs",IF(G166&lt;=24,"12-24 Hrs","Over 24 Hrs"))</f>
        <v>Under 12 Hrs</v>
      </c>
    </row>
    <row r="167" customFormat="false" ht="15" hidden="false" customHeight="false" outlineLevel="0" collapsed="false">
      <c r="A167" s="25" t="s">
        <v>304</v>
      </c>
      <c r="B167" s="25" t="s">
        <v>296</v>
      </c>
      <c r="C167" s="25" t="s">
        <v>142</v>
      </c>
      <c r="D167" s="10" t="s">
        <v>18</v>
      </c>
      <c r="E167" s="25" t="s">
        <v>42</v>
      </c>
      <c r="F167" s="10" t="s">
        <v>25</v>
      </c>
      <c r="G167" s="13" t="n">
        <v>66.1</v>
      </c>
      <c r="H167" s="11" t="n">
        <v>48</v>
      </c>
      <c r="I167" s="25" t="s">
        <v>50</v>
      </c>
      <c r="J167" s="25" t="s">
        <v>44</v>
      </c>
      <c r="K167" s="25" t="s">
        <v>54</v>
      </c>
      <c r="L167" s="25" t="str">
        <f aca="false">IF(G167&lt;=H167,"Within SLA","SLA Breached")</f>
        <v>SLA Breached</v>
      </c>
      <c r="M167" s="25" t="str">
        <f aca="false">IF(G167&lt;=12,"Under 12 Hrs",IF(G167&lt;=24,"12-24 Hrs","Over 24 Hrs"))</f>
        <v>Over 24 Hrs</v>
      </c>
    </row>
    <row r="168" customFormat="false" ht="15" hidden="false" customHeight="false" outlineLevel="0" collapsed="false">
      <c r="A168" s="24" t="s">
        <v>305</v>
      </c>
      <c r="B168" s="24" t="s">
        <v>149</v>
      </c>
      <c r="C168" s="24" t="s">
        <v>149</v>
      </c>
      <c r="D168" s="14" t="s">
        <v>15</v>
      </c>
      <c r="E168" s="24" t="s">
        <v>60</v>
      </c>
      <c r="F168" s="14" t="s">
        <v>25</v>
      </c>
      <c r="G168" s="17" t="n">
        <v>2.2</v>
      </c>
      <c r="H168" s="15" t="n">
        <v>48</v>
      </c>
      <c r="I168" s="24" t="s">
        <v>43</v>
      </c>
      <c r="J168" s="24" t="s">
        <v>44</v>
      </c>
      <c r="K168" s="24" t="s">
        <v>54</v>
      </c>
      <c r="L168" s="24" t="str">
        <f aca="false">IF(G168&lt;=H168,"Within SLA","SLA Breached")</f>
        <v>Within SLA</v>
      </c>
      <c r="M168" s="24" t="str">
        <f aca="false">IF(G168&lt;=12,"Under 12 Hrs",IF(G168&lt;=24,"12-24 Hrs","Over 24 Hrs"))</f>
        <v>Under 12 Hrs</v>
      </c>
    </row>
    <row r="169" customFormat="false" ht="15" hidden="false" customHeight="false" outlineLevel="0" collapsed="false">
      <c r="A169" s="25" t="s">
        <v>306</v>
      </c>
      <c r="B169" s="25" t="s">
        <v>122</v>
      </c>
      <c r="C169" s="25" t="s">
        <v>152</v>
      </c>
      <c r="D169" s="10" t="s">
        <v>18</v>
      </c>
      <c r="E169" s="25" t="s">
        <v>60</v>
      </c>
      <c r="F169" s="10" t="s">
        <v>26</v>
      </c>
      <c r="G169" s="13" t="n">
        <v>37.4</v>
      </c>
      <c r="H169" s="11" t="n">
        <v>48</v>
      </c>
      <c r="I169" s="25" t="s">
        <v>50</v>
      </c>
      <c r="J169" s="25" t="s">
        <v>44</v>
      </c>
      <c r="K169" s="25" t="s">
        <v>45</v>
      </c>
      <c r="L169" s="25" t="str">
        <f aca="false">IF(G169&lt;=H169,"Within SLA","SLA Breached")</f>
        <v>Within SLA</v>
      </c>
      <c r="M169" s="25" t="str">
        <f aca="false">IF(G169&lt;=12,"Under 12 Hrs",IF(G169&lt;=24,"12-24 Hrs","Over 24 Hrs"))</f>
        <v>Over 24 Hrs</v>
      </c>
    </row>
    <row r="170" customFormat="false" ht="15" hidden="false" customHeight="false" outlineLevel="0" collapsed="false">
      <c r="A170" s="24" t="s">
        <v>307</v>
      </c>
      <c r="B170" s="24" t="s">
        <v>88</v>
      </c>
      <c r="C170" s="24" t="s">
        <v>57</v>
      </c>
      <c r="D170" s="14" t="s">
        <v>15</v>
      </c>
      <c r="E170" s="24" t="s">
        <v>60</v>
      </c>
      <c r="F170" s="14" t="s">
        <v>25</v>
      </c>
      <c r="G170" s="17" t="n">
        <v>51.5</v>
      </c>
      <c r="H170" s="15" t="n">
        <v>48</v>
      </c>
      <c r="I170" s="24" t="s">
        <v>50</v>
      </c>
      <c r="J170" s="24" t="s">
        <v>44</v>
      </c>
      <c r="K170" s="24" t="s">
        <v>63</v>
      </c>
      <c r="L170" s="24" t="str">
        <f aca="false">IF(G170&lt;=H170,"Within SLA","SLA Breached")</f>
        <v>SLA Breached</v>
      </c>
      <c r="M170" s="24" t="str">
        <f aca="false">IF(G170&lt;=12,"Under 12 Hrs",IF(G170&lt;=24,"12-24 Hrs","Over 24 Hrs"))</f>
        <v>Over 24 Hrs</v>
      </c>
    </row>
    <row r="171" customFormat="false" ht="15" hidden="false" customHeight="false" outlineLevel="0" collapsed="false">
      <c r="A171" s="25" t="s">
        <v>308</v>
      </c>
      <c r="B171" s="25" t="s">
        <v>243</v>
      </c>
      <c r="C171" s="25" t="s">
        <v>67</v>
      </c>
      <c r="D171" s="10" t="s">
        <v>19</v>
      </c>
      <c r="E171" s="25" t="s">
        <v>42</v>
      </c>
      <c r="F171" s="10" t="s">
        <v>24</v>
      </c>
      <c r="G171" s="13" t="n">
        <v>16.5</v>
      </c>
      <c r="H171" s="11" t="n">
        <v>12</v>
      </c>
      <c r="I171" s="25" t="s">
        <v>50</v>
      </c>
      <c r="J171" s="25" t="s">
        <v>44</v>
      </c>
      <c r="K171" s="25" t="s">
        <v>63</v>
      </c>
      <c r="L171" s="25" t="str">
        <f aca="false">IF(G171&lt;=H171,"Within SLA","SLA Breached")</f>
        <v>SLA Breached</v>
      </c>
      <c r="M171" s="25" t="str">
        <f aca="false">IF(G171&lt;=12,"Under 12 Hrs",IF(G171&lt;=24,"12-24 Hrs","Over 24 Hrs"))</f>
        <v>12-24 Hrs</v>
      </c>
    </row>
    <row r="172" customFormat="false" ht="15" hidden="false" customHeight="false" outlineLevel="0" collapsed="false">
      <c r="A172" s="24" t="s">
        <v>309</v>
      </c>
      <c r="B172" s="24" t="s">
        <v>105</v>
      </c>
      <c r="C172" s="24" t="s">
        <v>198</v>
      </c>
      <c r="D172" s="14" t="s">
        <v>16</v>
      </c>
      <c r="E172" s="24" t="s">
        <v>42</v>
      </c>
      <c r="F172" s="14" t="s">
        <v>24</v>
      </c>
      <c r="G172" s="17" t="n">
        <v>4.2</v>
      </c>
      <c r="H172" s="15" t="n">
        <v>24</v>
      </c>
      <c r="I172" s="24" t="s">
        <v>43</v>
      </c>
      <c r="J172" s="24" t="s">
        <v>44</v>
      </c>
      <c r="K172" s="24" t="s">
        <v>45</v>
      </c>
      <c r="L172" s="24" t="str">
        <f aca="false">IF(G172&lt;=H172,"Within SLA","SLA Breached")</f>
        <v>Within SLA</v>
      </c>
      <c r="M172" s="24" t="str">
        <f aca="false">IF(G172&lt;=12,"Under 12 Hrs",IF(G172&lt;=24,"12-24 Hrs","Over 24 Hrs"))</f>
        <v>Under 12 Hrs</v>
      </c>
    </row>
    <row r="173" customFormat="false" ht="15" hidden="false" customHeight="false" outlineLevel="0" collapsed="false">
      <c r="A173" s="25" t="s">
        <v>310</v>
      </c>
      <c r="B173" s="25" t="s">
        <v>154</v>
      </c>
      <c r="C173" s="25" t="s">
        <v>147</v>
      </c>
      <c r="D173" s="10" t="s">
        <v>15</v>
      </c>
      <c r="E173" s="25" t="s">
        <v>42</v>
      </c>
      <c r="F173" s="10" t="s">
        <v>25</v>
      </c>
      <c r="G173" s="13" t="n">
        <v>36.7</v>
      </c>
      <c r="H173" s="11" t="n">
        <v>48</v>
      </c>
      <c r="I173" s="25" t="s">
        <v>50</v>
      </c>
      <c r="J173" s="25" t="s">
        <v>44</v>
      </c>
      <c r="K173" s="25" t="s">
        <v>54</v>
      </c>
      <c r="L173" s="25" t="str">
        <f aca="false">IF(G173&lt;=H173,"Within SLA","SLA Breached")</f>
        <v>Within SLA</v>
      </c>
      <c r="M173" s="25" t="str">
        <f aca="false">IF(G173&lt;=12,"Under 12 Hrs",IF(G173&lt;=24,"12-24 Hrs","Over 24 Hrs"))</f>
        <v>Over 24 Hrs</v>
      </c>
    </row>
    <row r="174" customFormat="false" ht="15" hidden="false" customHeight="false" outlineLevel="0" collapsed="false">
      <c r="A174" s="24" t="s">
        <v>311</v>
      </c>
      <c r="B174" s="24" t="s">
        <v>78</v>
      </c>
      <c r="C174" s="24" t="s">
        <v>142</v>
      </c>
      <c r="D174" s="14" t="s">
        <v>15</v>
      </c>
      <c r="E174" s="24" t="s">
        <v>42</v>
      </c>
      <c r="F174" s="14" t="s">
        <v>25</v>
      </c>
      <c r="G174" s="17" t="n">
        <v>16</v>
      </c>
      <c r="H174" s="15" t="n">
        <v>48</v>
      </c>
      <c r="I174" s="24" t="s">
        <v>43</v>
      </c>
      <c r="J174" s="24" t="s">
        <v>44</v>
      </c>
      <c r="K174" s="24" t="s">
        <v>45</v>
      </c>
      <c r="L174" s="24" t="str">
        <f aca="false">IF(G174&lt;=H174,"Within SLA","SLA Breached")</f>
        <v>Within SLA</v>
      </c>
      <c r="M174" s="24" t="str">
        <f aca="false">IF(G174&lt;=12,"Under 12 Hrs",IF(G174&lt;=24,"12-24 Hrs","Over 24 Hrs"))</f>
        <v>12-24 Hrs</v>
      </c>
    </row>
    <row r="175" customFormat="false" ht="15" hidden="false" customHeight="false" outlineLevel="0" collapsed="false">
      <c r="A175" s="25" t="s">
        <v>312</v>
      </c>
      <c r="B175" s="25" t="s">
        <v>231</v>
      </c>
      <c r="C175" s="25" t="s">
        <v>129</v>
      </c>
      <c r="D175" s="10" t="s">
        <v>17</v>
      </c>
      <c r="E175" s="25" t="s">
        <v>60</v>
      </c>
      <c r="F175" s="10" t="s">
        <v>24</v>
      </c>
      <c r="G175" s="13" t="n">
        <v>20.9</v>
      </c>
      <c r="H175" s="11" t="n">
        <v>24</v>
      </c>
      <c r="I175" s="25" t="s">
        <v>50</v>
      </c>
      <c r="J175" s="25" t="s">
        <v>44</v>
      </c>
      <c r="K175" s="25" t="s">
        <v>45</v>
      </c>
      <c r="L175" s="25" t="str">
        <f aca="false">IF(G175&lt;=H175,"Within SLA","SLA Breached")</f>
        <v>Within SLA</v>
      </c>
      <c r="M175" s="25" t="str">
        <f aca="false">IF(G175&lt;=12,"Under 12 Hrs",IF(G175&lt;=24,"12-24 Hrs","Over 24 Hrs"))</f>
        <v>12-24 Hrs</v>
      </c>
    </row>
    <row r="176" customFormat="false" ht="15" hidden="false" customHeight="false" outlineLevel="0" collapsed="false">
      <c r="A176" s="24" t="s">
        <v>313</v>
      </c>
      <c r="B176" s="24" t="s">
        <v>198</v>
      </c>
      <c r="C176" s="24" t="s">
        <v>198</v>
      </c>
      <c r="D176" s="14" t="s">
        <v>16</v>
      </c>
      <c r="E176" s="24" t="s">
        <v>60</v>
      </c>
      <c r="F176" s="14" t="s">
        <v>24</v>
      </c>
      <c r="G176" s="17" t="n">
        <v>9.2</v>
      </c>
      <c r="H176" s="15" t="n">
        <v>24</v>
      </c>
      <c r="I176" s="24" t="s">
        <v>43</v>
      </c>
      <c r="J176" s="24" t="s">
        <v>44</v>
      </c>
      <c r="K176" s="24" t="s">
        <v>54</v>
      </c>
      <c r="L176" s="24" t="str">
        <f aca="false">IF(G176&lt;=H176,"Within SLA","SLA Breached")</f>
        <v>Within SLA</v>
      </c>
      <c r="M176" s="24" t="str">
        <f aca="false">IF(G176&lt;=12,"Under 12 Hrs",IF(G176&lt;=24,"12-24 Hrs","Over 24 Hrs"))</f>
        <v>Under 12 Hrs</v>
      </c>
    </row>
    <row r="177" customFormat="false" ht="15" hidden="false" customHeight="false" outlineLevel="0" collapsed="false">
      <c r="A177" s="25" t="s">
        <v>314</v>
      </c>
      <c r="B177" s="25" t="s">
        <v>113</v>
      </c>
      <c r="C177" s="25" t="s">
        <v>114</v>
      </c>
      <c r="D177" s="10" t="s">
        <v>17</v>
      </c>
      <c r="E177" s="25" t="s">
        <v>60</v>
      </c>
      <c r="F177" s="10" t="s">
        <v>24</v>
      </c>
      <c r="G177" s="13" t="n">
        <v>2.9</v>
      </c>
      <c r="H177" s="11" t="n">
        <v>24</v>
      </c>
      <c r="I177" s="25" t="s">
        <v>43</v>
      </c>
      <c r="J177" s="25" t="s">
        <v>44</v>
      </c>
      <c r="K177" s="25" t="s">
        <v>45</v>
      </c>
      <c r="L177" s="25" t="str">
        <f aca="false">IF(G177&lt;=H177,"Within SLA","SLA Breached")</f>
        <v>Within SLA</v>
      </c>
      <c r="M177" s="25" t="str">
        <f aca="false">IF(G177&lt;=12,"Under 12 Hrs",IF(G177&lt;=24,"12-24 Hrs","Over 24 Hrs"))</f>
        <v>Under 12 Hrs</v>
      </c>
    </row>
    <row r="178" customFormat="false" ht="15" hidden="false" customHeight="false" outlineLevel="0" collapsed="false">
      <c r="A178" s="24" t="s">
        <v>315</v>
      </c>
      <c r="B178" s="24" t="s">
        <v>113</v>
      </c>
      <c r="C178" s="24" t="s">
        <v>258</v>
      </c>
      <c r="D178" s="14" t="s">
        <v>18</v>
      </c>
      <c r="E178" s="24" t="s">
        <v>42</v>
      </c>
      <c r="F178" s="14" t="s">
        <v>25</v>
      </c>
      <c r="G178" s="17" t="n">
        <v>35.2</v>
      </c>
      <c r="H178" s="15" t="n">
        <v>48</v>
      </c>
      <c r="I178" s="24" t="s">
        <v>43</v>
      </c>
      <c r="J178" s="24" t="s">
        <v>44</v>
      </c>
      <c r="K178" s="24" t="s">
        <v>45</v>
      </c>
      <c r="L178" s="24" t="str">
        <f aca="false">IF(G178&lt;=H178,"Within SLA","SLA Breached")</f>
        <v>Within SLA</v>
      </c>
      <c r="M178" s="24" t="str">
        <f aca="false">IF(G178&lt;=12,"Under 12 Hrs",IF(G178&lt;=24,"12-24 Hrs","Over 24 Hrs"))</f>
        <v>Over 24 Hrs</v>
      </c>
    </row>
    <row r="179" customFormat="false" ht="15" hidden="false" customHeight="false" outlineLevel="0" collapsed="false">
      <c r="A179" s="25" t="s">
        <v>316</v>
      </c>
      <c r="B179" s="25" t="s">
        <v>183</v>
      </c>
      <c r="C179" s="25" t="s">
        <v>183</v>
      </c>
      <c r="D179" s="10" t="s">
        <v>16</v>
      </c>
      <c r="E179" s="25" t="s">
        <v>60</v>
      </c>
      <c r="F179" s="10" t="s">
        <v>24</v>
      </c>
      <c r="G179" s="13" t="n">
        <v>12.1</v>
      </c>
      <c r="H179" s="11" t="n">
        <v>24</v>
      </c>
      <c r="I179" s="25" t="s">
        <v>43</v>
      </c>
      <c r="J179" s="25" t="s">
        <v>44</v>
      </c>
      <c r="K179" s="25" t="s">
        <v>51</v>
      </c>
      <c r="L179" s="25" t="str">
        <f aca="false">IF(G179&lt;=H179,"Within SLA","SLA Breached")</f>
        <v>Within SLA</v>
      </c>
      <c r="M179" s="25" t="str">
        <f aca="false">IF(G179&lt;=12,"Under 12 Hrs",IF(G179&lt;=24,"12-24 Hrs","Over 24 Hrs"))</f>
        <v>12-24 Hrs</v>
      </c>
    </row>
    <row r="180" customFormat="false" ht="15" hidden="false" customHeight="false" outlineLevel="0" collapsed="false">
      <c r="A180" s="24" t="s">
        <v>317</v>
      </c>
      <c r="B180" s="24" t="s">
        <v>47</v>
      </c>
      <c r="C180" s="24" t="s">
        <v>318</v>
      </c>
      <c r="D180" s="14" t="s">
        <v>16</v>
      </c>
      <c r="E180" s="24" t="s">
        <v>60</v>
      </c>
      <c r="F180" s="14" t="s">
        <v>24</v>
      </c>
      <c r="G180" s="17" t="n">
        <v>22.8</v>
      </c>
      <c r="H180" s="15" t="n">
        <v>24</v>
      </c>
      <c r="I180" s="24" t="s">
        <v>50</v>
      </c>
      <c r="J180" s="24" t="s">
        <v>44</v>
      </c>
      <c r="K180" s="24" t="s">
        <v>63</v>
      </c>
      <c r="L180" s="24" t="str">
        <f aca="false">IF(G180&lt;=H180,"Within SLA","SLA Breached")</f>
        <v>Within SLA</v>
      </c>
      <c r="M180" s="24" t="str">
        <f aca="false">IF(G180&lt;=12,"Under 12 Hrs",IF(G180&lt;=24,"12-24 Hrs","Over 24 Hrs"))</f>
        <v>12-24 Hrs</v>
      </c>
    </row>
    <row r="181" customFormat="false" ht="15" hidden="false" customHeight="false" outlineLevel="0" collapsed="false">
      <c r="A181" s="25" t="s">
        <v>319</v>
      </c>
      <c r="B181" s="25" t="s">
        <v>221</v>
      </c>
      <c r="C181" s="25" t="s">
        <v>221</v>
      </c>
      <c r="D181" s="10" t="s">
        <v>19</v>
      </c>
      <c r="E181" s="25" t="s">
        <v>42</v>
      </c>
      <c r="F181" s="10" t="s">
        <v>24</v>
      </c>
      <c r="G181" s="13" t="n">
        <v>9.9</v>
      </c>
      <c r="H181" s="11" t="n">
        <v>12</v>
      </c>
      <c r="I181" s="25" t="s">
        <v>50</v>
      </c>
      <c r="J181" s="25" t="s">
        <v>44</v>
      </c>
      <c r="K181" s="25" t="s">
        <v>51</v>
      </c>
      <c r="L181" s="25" t="str">
        <f aca="false">IF(G181&lt;=H181,"Within SLA","SLA Breached")</f>
        <v>Within SLA</v>
      </c>
      <c r="M181" s="25" t="str">
        <f aca="false">IF(G181&lt;=12,"Under 12 Hrs",IF(G181&lt;=24,"12-24 Hrs","Over 24 Hrs"))</f>
        <v>Under 12 Hrs</v>
      </c>
    </row>
    <row r="182" customFormat="false" ht="15" hidden="false" customHeight="false" outlineLevel="0" collapsed="false">
      <c r="A182" s="24" t="s">
        <v>320</v>
      </c>
      <c r="B182" s="24" t="s">
        <v>59</v>
      </c>
      <c r="C182" s="24" t="s">
        <v>188</v>
      </c>
      <c r="D182" s="14" t="s">
        <v>19</v>
      </c>
      <c r="E182" s="24" t="s">
        <v>42</v>
      </c>
      <c r="F182" s="14" t="s">
        <v>24</v>
      </c>
      <c r="G182" s="17" t="n">
        <v>8.5</v>
      </c>
      <c r="H182" s="15" t="n">
        <v>12</v>
      </c>
      <c r="I182" s="24" t="s">
        <v>50</v>
      </c>
      <c r="J182" s="24" t="s">
        <v>44</v>
      </c>
      <c r="K182" s="24" t="s">
        <v>51</v>
      </c>
      <c r="L182" s="24" t="str">
        <f aca="false">IF(G182&lt;=H182,"Within SLA","SLA Breached")</f>
        <v>Within SLA</v>
      </c>
      <c r="M182" s="24" t="str">
        <f aca="false">IF(G182&lt;=12,"Under 12 Hrs",IF(G182&lt;=24,"12-24 Hrs","Over 24 Hrs"))</f>
        <v>Under 12 Hrs</v>
      </c>
    </row>
    <row r="183" customFormat="false" ht="15" hidden="false" customHeight="false" outlineLevel="0" collapsed="false">
      <c r="A183" s="25" t="s">
        <v>321</v>
      </c>
      <c r="B183" s="25" t="s">
        <v>122</v>
      </c>
      <c r="C183" s="25" t="s">
        <v>152</v>
      </c>
      <c r="D183" s="10" t="s">
        <v>18</v>
      </c>
      <c r="E183" s="25" t="s">
        <v>42</v>
      </c>
      <c r="F183" s="10" t="s">
        <v>25</v>
      </c>
      <c r="G183" s="13" t="n">
        <v>17.4</v>
      </c>
      <c r="H183" s="11" t="n">
        <v>48</v>
      </c>
      <c r="I183" s="25" t="s">
        <v>43</v>
      </c>
      <c r="J183" s="25" t="s">
        <v>44</v>
      </c>
      <c r="K183" s="25" t="s">
        <v>63</v>
      </c>
      <c r="L183" s="25" t="str">
        <f aca="false">IF(G183&lt;=H183,"Within SLA","SLA Breached")</f>
        <v>Within SLA</v>
      </c>
      <c r="M183" s="25" t="str">
        <f aca="false">IF(G183&lt;=12,"Under 12 Hrs",IF(G183&lt;=24,"12-24 Hrs","Over 24 Hrs"))</f>
        <v>12-24 Hrs</v>
      </c>
    </row>
    <row r="184" customFormat="false" ht="15" hidden="false" customHeight="false" outlineLevel="0" collapsed="false">
      <c r="A184" s="24" t="s">
        <v>322</v>
      </c>
      <c r="B184" s="24" t="s">
        <v>88</v>
      </c>
      <c r="C184" s="24" t="s">
        <v>56</v>
      </c>
      <c r="D184" s="14" t="s">
        <v>18</v>
      </c>
      <c r="E184" s="24" t="s">
        <v>82</v>
      </c>
      <c r="F184" s="14" t="s">
        <v>26</v>
      </c>
      <c r="G184" s="17" t="n">
        <v>35.6</v>
      </c>
      <c r="H184" s="15" t="n">
        <v>24</v>
      </c>
      <c r="I184" s="24" t="s">
        <v>50</v>
      </c>
      <c r="J184" s="24" t="s">
        <v>44</v>
      </c>
      <c r="K184" s="24" t="s">
        <v>45</v>
      </c>
      <c r="L184" s="24" t="str">
        <f aca="false">IF(G184&lt;=H184,"Within SLA","SLA Breached")</f>
        <v>SLA Breached</v>
      </c>
      <c r="M184" s="24" t="str">
        <f aca="false">IF(G184&lt;=12,"Under 12 Hrs",IF(G184&lt;=24,"12-24 Hrs","Over 24 Hrs"))</f>
        <v>Over 24 Hrs</v>
      </c>
    </row>
    <row r="185" customFormat="false" ht="15" hidden="false" customHeight="false" outlineLevel="0" collapsed="false">
      <c r="A185" s="25" t="s">
        <v>323</v>
      </c>
      <c r="B185" s="25" t="s">
        <v>150</v>
      </c>
      <c r="C185" s="25" t="s">
        <v>172</v>
      </c>
      <c r="D185" s="10" t="s">
        <v>18</v>
      </c>
      <c r="E185" s="25" t="s">
        <v>42</v>
      </c>
      <c r="F185" s="10" t="s">
        <v>26</v>
      </c>
      <c r="G185" s="13" t="n">
        <v>24.3</v>
      </c>
      <c r="H185" s="11" t="n">
        <v>48</v>
      </c>
      <c r="I185" s="25" t="s">
        <v>43</v>
      </c>
      <c r="J185" s="25" t="s">
        <v>44</v>
      </c>
      <c r="K185" s="25" t="s">
        <v>63</v>
      </c>
      <c r="L185" s="25" t="str">
        <f aca="false">IF(G185&lt;=H185,"Within SLA","SLA Breached")</f>
        <v>Within SLA</v>
      </c>
      <c r="M185" s="25" t="str">
        <f aca="false">IF(G185&lt;=12,"Under 12 Hrs",IF(G185&lt;=24,"12-24 Hrs","Over 24 Hrs"))</f>
        <v>Over 24 Hrs</v>
      </c>
    </row>
    <row r="186" customFormat="false" ht="15" hidden="false" customHeight="false" outlineLevel="0" collapsed="false">
      <c r="A186" s="24" t="s">
        <v>324</v>
      </c>
      <c r="B186" s="24" t="s">
        <v>198</v>
      </c>
      <c r="C186" s="24" t="s">
        <v>88</v>
      </c>
      <c r="D186" s="14" t="s">
        <v>17</v>
      </c>
      <c r="E186" s="24" t="s">
        <v>42</v>
      </c>
      <c r="F186" s="14" t="s">
        <v>24</v>
      </c>
      <c r="G186" s="17" t="n">
        <v>8</v>
      </c>
      <c r="H186" s="15" t="n">
        <v>24</v>
      </c>
      <c r="I186" s="24" t="s">
        <v>43</v>
      </c>
      <c r="J186" s="24" t="s">
        <v>44</v>
      </c>
      <c r="K186" s="24" t="s">
        <v>63</v>
      </c>
      <c r="L186" s="24" t="str">
        <f aca="false">IF(G186&lt;=H186,"Within SLA","SLA Breached")</f>
        <v>Within SLA</v>
      </c>
      <c r="M186" s="24" t="str">
        <f aca="false">IF(G186&lt;=12,"Under 12 Hrs",IF(G186&lt;=24,"12-24 Hrs","Over 24 Hrs"))</f>
        <v>Under 12 Hrs</v>
      </c>
    </row>
    <row r="187" customFormat="false" ht="15" hidden="false" customHeight="false" outlineLevel="0" collapsed="false">
      <c r="A187" s="25" t="s">
        <v>325</v>
      </c>
      <c r="B187" s="25" t="s">
        <v>196</v>
      </c>
      <c r="C187" s="25" t="s">
        <v>296</v>
      </c>
      <c r="D187" s="10" t="s">
        <v>16</v>
      </c>
      <c r="E187" s="25" t="s">
        <v>82</v>
      </c>
      <c r="F187" s="10" t="s">
        <v>26</v>
      </c>
      <c r="G187" s="13" t="n">
        <v>6.8</v>
      </c>
      <c r="H187" s="11" t="n">
        <v>24</v>
      </c>
      <c r="I187" s="25" t="s">
        <v>43</v>
      </c>
      <c r="J187" s="25" t="s">
        <v>44</v>
      </c>
      <c r="K187" s="25" t="s">
        <v>63</v>
      </c>
      <c r="L187" s="25" t="str">
        <f aca="false">IF(G187&lt;=H187,"Within SLA","SLA Breached")</f>
        <v>Within SLA</v>
      </c>
      <c r="M187" s="25" t="str">
        <f aca="false">IF(G187&lt;=12,"Under 12 Hrs",IF(G187&lt;=24,"12-24 Hrs","Over 24 Hrs"))</f>
        <v>Under 12 Hrs</v>
      </c>
    </row>
    <row r="188" customFormat="false" ht="15" hidden="false" customHeight="false" outlineLevel="0" collapsed="false">
      <c r="A188" s="24" t="s">
        <v>326</v>
      </c>
      <c r="B188" s="24" t="s">
        <v>57</v>
      </c>
      <c r="C188" s="24" t="s">
        <v>225</v>
      </c>
      <c r="D188" s="14" t="s">
        <v>16</v>
      </c>
      <c r="E188" s="24" t="s">
        <v>60</v>
      </c>
      <c r="F188" s="14" t="s">
        <v>24</v>
      </c>
      <c r="G188" s="17" t="n">
        <v>21.6</v>
      </c>
      <c r="H188" s="15" t="n">
        <v>24</v>
      </c>
      <c r="I188" s="24" t="s">
        <v>50</v>
      </c>
      <c r="J188" s="24" t="s">
        <v>44</v>
      </c>
      <c r="K188" s="24" t="s">
        <v>51</v>
      </c>
      <c r="L188" s="24" t="str">
        <f aca="false">IF(G188&lt;=H188,"Within SLA","SLA Breached")</f>
        <v>Within SLA</v>
      </c>
      <c r="M188" s="24" t="str">
        <f aca="false">IF(G188&lt;=12,"Under 12 Hrs",IF(G188&lt;=24,"12-24 Hrs","Over 24 Hrs"))</f>
        <v>12-24 Hrs</v>
      </c>
    </row>
    <row r="189" customFormat="false" ht="15" hidden="false" customHeight="false" outlineLevel="0" collapsed="false">
      <c r="A189" s="25" t="s">
        <v>327</v>
      </c>
      <c r="B189" s="25" t="s">
        <v>56</v>
      </c>
      <c r="C189" s="25" t="s">
        <v>56</v>
      </c>
      <c r="D189" s="10" t="s">
        <v>18</v>
      </c>
      <c r="E189" s="25" t="s">
        <v>42</v>
      </c>
      <c r="F189" s="10" t="s">
        <v>25</v>
      </c>
      <c r="G189" s="13" t="n">
        <v>13.2</v>
      </c>
      <c r="H189" s="11" t="n">
        <v>48</v>
      </c>
      <c r="I189" s="25" t="s">
        <v>43</v>
      </c>
      <c r="J189" s="25" t="s">
        <v>44</v>
      </c>
      <c r="K189" s="25" t="s">
        <v>54</v>
      </c>
      <c r="L189" s="25" t="str">
        <f aca="false">IF(G189&lt;=H189,"Within SLA","SLA Breached")</f>
        <v>Within SLA</v>
      </c>
      <c r="M189" s="25" t="str">
        <f aca="false">IF(G189&lt;=12,"Under 12 Hrs",IF(G189&lt;=24,"12-24 Hrs","Over 24 Hrs"))</f>
        <v>12-24 Hrs</v>
      </c>
    </row>
    <row r="190" customFormat="false" ht="15" hidden="false" customHeight="false" outlineLevel="0" collapsed="false">
      <c r="A190" s="24" t="s">
        <v>328</v>
      </c>
      <c r="B190" s="24" t="s">
        <v>78</v>
      </c>
      <c r="C190" s="24" t="s">
        <v>142</v>
      </c>
      <c r="D190" s="14" t="s">
        <v>15</v>
      </c>
      <c r="E190" s="24" t="s">
        <v>82</v>
      </c>
      <c r="F190" s="14" t="s">
        <v>26</v>
      </c>
      <c r="G190" s="17" t="n">
        <v>32.2</v>
      </c>
      <c r="H190" s="15" t="n">
        <v>24</v>
      </c>
      <c r="I190" s="24" t="s">
        <v>50</v>
      </c>
      <c r="J190" s="24" t="s">
        <v>44</v>
      </c>
      <c r="K190" s="24" t="s">
        <v>45</v>
      </c>
      <c r="L190" s="24" t="str">
        <f aca="false">IF(G190&lt;=H190,"Within SLA","SLA Breached")</f>
        <v>SLA Breached</v>
      </c>
      <c r="M190" s="24" t="str">
        <f aca="false">IF(G190&lt;=12,"Under 12 Hrs",IF(G190&lt;=24,"12-24 Hrs","Over 24 Hrs"))</f>
        <v>Over 24 Hrs</v>
      </c>
    </row>
    <row r="191" customFormat="false" ht="15" hidden="false" customHeight="false" outlineLevel="0" collapsed="false">
      <c r="A191" s="25" t="s">
        <v>329</v>
      </c>
      <c r="B191" s="25" t="s">
        <v>258</v>
      </c>
      <c r="C191" s="25" t="s">
        <v>258</v>
      </c>
      <c r="D191" s="10" t="s">
        <v>16</v>
      </c>
      <c r="E191" s="25" t="s">
        <v>42</v>
      </c>
      <c r="F191" s="10" t="s">
        <v>24</v>
      </c>
      <c r="G191" s="13" t="n">
        <v>11.8</v>
      </c>
      <c r="H191" s="11" t="n">
        <v>24</v>
      </c>
      <c r="I191" s="25" t="s">
        <v>43</v>
      </c>
      <c r="J191" s="25" t="s">
        <v>44</v>
      </c>
      <c r="K191" s="25" t="s">
        <v>51</v>
      </c>
      <c r="L191" s="25" t="str">
        <f aca="false">IF(G191&lt;=H191,"Within SLA","SLA Breached")</f>
        <v>Within SLA</v>
      </c>
      <c r="M191" s="25" t="str">
        <f aca="false">IF(G191&lt;=12,"Under 12 Hrs",IF(G191&lt;=24,"12-24 Hrs","Over 24 Hrs"))</f>
        <v>Under 12 Hrs</v>
      </c>
    </row>
    <row r="192" customFormat="false" ht="15" hidden="false" customHeight="false" outlineLevel="0" collapsed="false">
      <c r="A192" s="24" t="s">
        <v>330</v>
      </c>
      <c r="B192" s="24" t="s">
        <v>231</v>
      </c>
      <c r="C192" s="24" t="s">
        <v>129</v>
      </c>
      <c r="D192" s="14" t="s">
        <v>16</v>
      </c>
      <c r="E192" s="24" t="s">
        <v>60</v>
      </c>
      <c r="F192" s="14" t="s">
        <v>24</v>
      </c>
      <c r="G192" s="17" t="n">
        <v>12.5</v>
      </c>
      <c r="H192" s="15" t="n">
        <v>24</v>
      </c>
      <c r="I192" s="24" t="s">
        <v>43</v>
      </c>
      <c r="J192" s="24" t="s">
        <v>44</v>
      </c>
      <c r="K192" s="24" t="s">
        <v>54</v>
      </c>
      <c r="L192" s="24" t="str">
        <f aca="false">IF(G192&lt;=H192,"Within SLA","SLA Breached")</f>
        <v>Within SLA</v>
      </c>
      <c r="M192" s="24" t="str">
        <f aca="false">IF(G192&lt;=12,"Under 12 Hrs",IF(G192&lt;=24,"12-24 Hrs","Over 24 Hrs"))</f>
        <v>12-24 Hrs</v>
      </c>
    </row>
    <row r="193" customFormat="false" ht="15" hidden="false" customHeight="false" outlineLevel="0" collapsed="false">
      <c r="A193" s="25" t="s">
        <v>331</v>
      </c>
      <c r="B193" s="25" t="s">
        <v>152</v>
      </c>
      <c r="C193" s="25" t="s">
        <v>152</v>
      </c>
      <c r="D193" s="10" t="s">
        <v>16</v>
      </c>
      <c r="E193" s="25" t="s">
        <v>42</v>
      </c>
      <c r="F193" s="10" t="s">
        <v>24</v>
      </c>
      <c r="G193" s="13" t="n">
        <v>9.7</v>
      </c>
      <c r="H193" s="11" t="n">
        <v>24</v>
      </c>
      <c r="I193" s="25" t="s">
        <v>43</v>
      </c>
      <c r="J193" s="25" t="s">
        <v>44</v>
      </c>
      <c r="K193" s="25" t="s">
        <v>63</v>
      </c>
      <c r="L193" s="25" t="str">
        <f aca="false">IF(G193&lt;=H193,"Within SLA","SLA Breached")</f>
        <v>Within SLA</v>
      </c>
      <c r="M193" s="25" t="str">
        <f aca="false">IF(G193&lt;=12,"Under 12 Hrs",IF(G193&lt;=24,"12-24 Hrs","Over 24 Hrs"))</f>
        <v>Under 12 Hrs</v>
      </c>
    </row>
    <row r="194" customFormat="false" ht="15" hidden="false" customHeight="false" outlineLevel="0" collapsed="false">
      <c r="A194" s="24" t="s">
        <v>332</v>
      </c>
      <c r="B194" s="24" t="s">
        <v>67</v>
      </c>
      <c r="C194" s="24" t="s">
        <v>68</v>
      </c>
      <c r="D194" s="14" t="s">
        <v>16</v>
      </c>
      <c r="E194" s="24" t="s">
        <v>82</v>
      </c>
      <c r="F194" s="14" t="s">
        <v>26</v>
      </c>
      <c r="G194" s="17" t="n">
        <v>22.7</v>
      </c>
      <c r="H194" s="15" t="n">
        <v>24</v>
      </c>
      <c r="I194" s="24" t="s">
        <v>50</v>
      </c>
      <c r="J194" s="24" t="s">
        <v>44</v>
      </c>
      <c r="K194" s="24" t="s">
        <v>51</v>
      </c>
      <c r="L194" s="24" t="str">
        <f aca="false">IF(G194&lt;=H194,"Within SLA","SLA Breached")</f>
        <v>Within SLA</v>
      </c>
      <c r="M194" s="24" t="str">
        <f aca="false">IF(G194&lt;=12,"Under 12 Hrs",IF(G194&lt;=24,"12-24 Hrs","Over 24 Hrs"))</f>
        <v>12-24 Hrs</v>
      </c>
    </row>
    <row r="195" customFormat="false" ht="15" hidden="false" customHeight="false" outlineLevel="0" collapsed="false">
      <c r="A195" s="25" t="s">
        <v>333</v>
      </c>
      <c r="B195" s="25" t="s">
        <v>155</v>
      </c>
      <c r="C195" s="25" t="s">
        <v>147</v>
      </c>
      <c r="D195" s="10" t="s">
        <v>15</v>
      </c>
      <c r="E195" s="25" t="s">
        <v>42</v>
      </c>
      <c r="F195" s="10" t="s">
        <v>26</v>
      </c>
      <c r="G195" s="13" t="n">
        <v>17.1</v>
      </c>
      <c r="H195" s="11" t="n">
        <v>48</v>
      </c>
      <c r="I195" s="25" t="s">
        <v>43</v>
      </c>
      <c r="J195" s="25" t="s">
        <v>44</v>
      </c>
      <c r="K195" s="25" t="s">
        <v>45</v>
      </c>
      <c r="L195" s="25" t="str">
        <f aca="false">IF(G195&lt;=H195,"Within SLA","SLA Breached")</f>
        <v>Within SLA</v>
      </c>
      <c r="M195" s="25" t="str">
        <f aca="false">IF(G195&lt;=12,"Under 12 Hrs",IF(G195&lt;=24,"12-24 Hrs","Over 24 Hrs"))</f>
        <v>12-24 Hrs</v>
      </c>
    </row>
    <row r="196" customFormat="false" ht="15" hidden="false" customHeight="false" outlineLevel="0" collapsed="false">
      <c r="A196" s="24" t="s">
        <v>334</v>
      </c>
      <c r="B196" s="24" t="s">
        <v>176</v>
      </c>
      <c r="C196" s="24" t="s">
        <v>174</v>
      </c>
      <c r="D196" s="14" t="s">
        <v>16</v>
      </c>
      <c r="E196" s="24" t="s">
        <v>42</v>
      </c>
      <c r="F196" s="14" t="s">
        <v>24</v>
      </c>
      <c r="G196" s="17" t="n">
        <v>35.7</v>
      </c>
      <c r="H196" s="15" t="n">
        <v>24</v>
      </c>
      <c r="I196" s="24" t="s">
        <v>50</v>
      </c>
      <c r="J196" s="24" t="s">
        <v>44</v>
      </c>
      <c r="K196" s="24" t="s">
        <v>51</v>
      </c>
      <c r="L196" s="24" t="str">
        <f aca="false">IF(G196&lt;=H196,"Within SLA","SLA Breached")</f>
        <v>SLA Breached</v>
      </c>
      <c r="M196" s="24" t="str">
        <f aca="false">IF(G196&lt;=12,"Under 12 Hrs",IF(G196&lt;=24,"12-24 Hrs","Over 24 Hrs"))</f>
        <v>Over 24 Hrs</v>
      </c>
    </row>
    <row r="197" customFormat="false" ht="15" hidden="false" customHeight="false" outlineLevel="0" collapsed="false">
      <c r="A197" s="25" t="s">
        <v>335</v>
      </c>
      <c r="B197" s="25" t="s">
        <v>143</v>
      </c>
      <c r="C197" s="25" t="s">
        <v>143</v>
      </c>
      <c r="D197" s="10" t="s">
        <v>19</v>
      </c>
      <c r="E197" s="25" t="s">
        <v>42</v>
      </c>
      <c r="F197" s="10" t="s">
        <v>24</v>
      </c>
      <c r="G197" s="13" t="n">
        <v>4.4</v>
      </c>
      <c r="H197" s="11" t="n">
        <v>12</v>
      </c>
      <c r="I197" s="25" t="s">
        <v>43</v>
      </c>
      <c r="J197" s="25" t="s">
        <v>44</v>
      </c>
      <c r="K197" s="25" t="s">
        <v>51</v>
      </c>
      <c r="L197" s="25" t="str">
        <f aca="false">IF(G197&lt;=H197,"Within SLA","SLA Breached")</f>
        <v>Within SLA</v>
      </c>
      <c r="M197" s="25" t="str">
        <f aca="false">IF(G197&lt;=12,"Under 12 Hrs",IF(G197&lt;=24,"12-24 Hrs","Over 24 Hrs"))</f>
        <v>Under 12 Hrs</v>
      </c>
    </row>
    <row r="198" customFormat="false" ht="15" hidden="false" customHeight="false" outlineLevel="0" collapsed="false">
      <c r="A198" s="24" t="s">
        <v>336</v>
      </c>
      <c r="B198" s="24" t="s">
        <v>167</v>
      </c>
      <c r="C198" s="24" t="s">
        <v>152</v>
      </c>
      <c r="D198" s="14" t="s">
        <v>18</v>
      </c>
      <c r="E198" s="24" t="s">
        <v>60</v>
      </c>
      <c r="F198" s="14" t="s">
        <v>25</v>
      </c>
      <c r="G198" s="17" t="n">
        <v>45</v>
      </c>
      <c r="H198" s="15" t="n">
        <v>48</v>
      </c>
      <c r="I198" s="24" t="s">
        <v>50</v>
      </c>
      <c r="J198" s="24" t="s">
        <v>44</v>
      </c>
      <c r="K198" s="24" t="s">
        <v>51</v>
      </c>
      <c r="L198" s="24" t="str">
        <f aca="false">IF(G198&lt;=H198,"Within SLA","SLA Breached")</f>
        <v>Within SLA</v>
      </c>
      <c r="M198" s="24" t="str">
        <f aca="false">IF(G198&lt;=12,"Under 12 Hrs",IF(G198&lt;=24,"12-24 Hrs","Over 24 Hrs"))</f>
        <v>Over 24 Hrs</v>
      </c>
    </row>
    <row r="199" customFormat="false" ht="15" hidden="false" customHeight="false" outlineLevel="0" collapsed="false">
      <c r="A199" s="25" t="s">
        <v>337</v>
      </c>
      <c r="B199" s="25" t="s">
        <v>147</v>
      </c>
      <c r="C199" s="25" t="s">
        <v>147</v>
      </c>
      <c r="D199" s="10" t="s">
        <v>17</v>
      </c>
      <c r="E199" s="25" t="s">
        <v>42</v>
      </c>
      <c r="F199" s="10" t="s">
        <v>24</v>
      </c>
      <c r="G199" s="13" t="n">
        <v>2.3</v>
      </c>
      <c r="H199" s="11" t="n">
        <v>24</v>
      </c>
      <c r="I199" s="25" t="s">
        <v>43</v>
      </c>
      <c r="J199" s="25" t="s">
        <v>44</v>
      </c>
      <c r="K199" s="25" t="s">
        <v>45</v>
      </c>
      <c r="L199" s="25" t="str">
        <f aca="false">IF(G199&lt;=H199,"Within SLA","SLA Breached")</f>
        <v>Within SLA</v>
      </c>
      <c r="M199" s="25" t="str">
        <f aca="false">IF(G199&lt;=12,"Under 12 Hrs",IF(G199&lt;=24,"12-24 Hrs","Over 24 Hrs"))</f>
        <v>Under 12 Hrs</v>
      </c>
    </row>
    <row r="200" customFormat="false" ht="15" hidden="false" customHeight="false" outlineLevel="0" collapsed="false">
      <c r="A200" s="24" t="s">
        <v>338</v>
      </c>
      <c r="B200" s="24" t="s">
        <v>147</v>
      </c>
      <c r="C200" s="24" t="s">
        <v>196</v>
      </c>
      <c r="D200" s="14" t="s">
        <v>17</v>
      </c>
      <c r="E200" s="24" t="s">
        <v>60</v>
      </c>
      <c r="F200" s="14" t="s">
        <v>24</v>
      </c>
      <c r="G200" s="17" t="n">
        <v>29.8</v>
      </c>
      <c r="H200" s="15" t="n">
        <v>24</v>
      </c>
      <c r="I200" s="24" t="s">
        <v>50</v>
      </c>
      <c r="J200" s="24" t="s">
        <v>44</v>
      </c>
      <c r="K200" s="24" t="s">
        <v>51</v>
      </c>
      <c r="L200" s="24" t="str">
        <f aca="false">IF(G200&lt;=H200,"Within SLA","SLA Breached")</f>
        <v>SLA Breached</v>
      </c>
      <c r="M200" s="24" t="str">
        <f aca="false">IF(G200&lt;=12,"Under 12 Hrs",IF(G200&lt;=24,"12-24 Hrs","Over 24 Hrs"))</f>
        <v>Over 24 Hrs</v>
      </c>
    </row>
    <row r="201" customFormat="false" ht="15" hidden="false" customHeight="false" outlineLevel="0" collapsed="false">
      <c r="A201" s="25" t="s">
        <v>339</v>
      </c>
      <c r="B201" s="25" t="s">
        <v>143</v>
      </c>
      <c r="C201" s="25" t="s">
        <v>97</v>
      </c>
      <c r="D201" s="10" t="s">
        <v>18</v>
      </c>
      <c r="E201" s="25" t="s">
        <v>42</v>
      </c>
      <c r="F201" s="10" t="s">
        <v>26</v>
      </c>
      <c r="G201" s="13" t="n">
        <v>17.7</v>
      </c>
      <c r="H201" s="11" t="n">
        <v>48</v>
      </c>
      <c r="I201" s="25" t="s">
        <v>43</v>
      </c>
      <c r="J201" s="25" t="s">
        <v>108</v>
      </c>
      <c r="K201" s="25" t="s">
        <v>51</v>
      </c>
      <c r="L201" s="25" t="str">
        <f aca="false">IF(G201&lt;=H201,"Within SLA","SLA Breached")</f>
        <v>Within SLA</v>
      </c>
      <c r="M201" s="25" t="str">
        <f aca="false">IF(G201&lt;=12,"Under 12 Hrs",IF(G201&lt;=24,"12-24 Hrs","Over 24 Hrs"))</f>
        <v>12-24 Hrs</v>
      </c>
    </row>
    <row r="202" customFormat="false" ht="15" hidden="false" customHeight="false" outlineLevel="0" collapsed="false">
      <c r="A202" s="24" t="s">
        <v>340</v>
      </c>
      <c r="B202" s="24" t="s">
        <v>116</v>
      </c>
      <c r="C202" s="24" t="s">
        <v>65</v>
      </c>
      <c r="D202" s="14" t="s">
        <v>19</v>
      </c>
      <c r="E202" s="24" t="s">
        <v>42</v>
      </c>
      <c r="F202" s="14" t="s">
        <v>24</v>
      </c>
      <c r="G202" s="17" t="n">
        <v>16.8</v>
      </c>
      <c r="H202" s="15" t="n">
        <v>12</v>
      </c>
      <c r="I202" s="24" t="s">
        <v>50</v>
      </c>
      <c r="J202" s="24" t="s">
        <v>44</v>
      </c>
      <c r="K202" s="24" t="s">
        <v>54</v>
      </c>
      <c r="L202" s="24" t="str">
        <f aca="false">IF(G202&lt;=H202,"Within SLA","SLA Breached")</f>
        <v>SLA Breached</v>
      </c>
      <c r="M202" s="24" t="str">
        <f aca="false">IF(G202&lt;=12,"Under 12 Hrs",IF(G202&lt;=24,"12-24 Hrs","Over 24 Hrs"))</f>
        <v>12-24 Hrs</v>
      </c>
    </row>
    <row r="203" customFormat="false" ht="15" hidden="false" customHeight="false" outlineLevel="0" collapsed="false">
      <c r="A203" s="25" t="s">
        <v>341</v>
      </c>
      <c r="B203" s="25" t="s">
        <v>152</v>
      </c>
      <c r="C203" s="25" t="s">
        <v>84</v>
      </c>
      <c r="D203" s="10" t="s">
        <v>18</v>
      </c>
      <c r="E203" s="25" t="s">
        <v>42</v>
      </c>
      <c r="F203" s="10" t="s">
        <v>26</v>
      </c>
      <c r="G203" s="13" t="n">
        <v>26.8</v>
      </c>
      <c r="H203" s="11" t="n">
        <v>48</v>
      </c>
      <c r="I203" s="25" t="s">
        <v>43</v>
      </c>
      <c r="J203" s="25" t="s">
        <v>44</v>
      </c>
      <c r="K203" s="25" t="s">
        <v>45</v>
      </c>
      <c r="L203" s="25" t="str">
        <f aca="false">IF(G203&lt;=H203,"Within SLA","SLA Breached")</f>
        <v>Within SLA</v>
      </c>
      <c r="M203" s="25" t="str">
        <f aca="false">IF(G203&lt;=12,"Under 12 Hrs",IF(G203&lt;=24,"12-24 Hrs","Over 24 Hrs"))</f>
        <v>Over 24 Hrs</v>
      </c>
    </row>
    <row r="204" customFormat="false" ht="15" hidden="false" customHeight="false" outlineLevel="0" collapsed="false">
      <c r="A204" s="24" t="s">
        <v>342</v>
      </c>
      <c r="B204" s="24" t="s">
        <v>136</v>
      </c>
      <c r="C204" s="24" t="s">
        <v>170</v>
      </c>
      <c r="D204" s="14" t="s">
        <v>16</v>
      </c>
      <c r="E204" s="24" t="s">
        <v>42</v>
      </c>
      <c r="F204" s="14" t="s">
        <v>24</v>
      </c>
      <c r="G204" s="17" t="n">
        <v>18</v>
      </c>
      <c r="H204" s="15" t="n">
        <v>24</v>
      </c>
      <c r="I204" s="24" t="s">
        <v>50</v>
      </c>
      <c r="J204" s="24" t="s">
        <v>44</v>
      </c>
      <c r="K204" s="24" t="s">
        <v>54</v>
      </c>
      <c r="L204" s="24" t="str">
        <f aca="false">IF(G204&lt;=H204,"Within SLA","SLA Breached")</f>
        <v>Within SLA</v>
      </c>
      <c r="M204" s="24" t="str">
        <f aca="false">IF(G204&lt;=12,"Under 12 Hrs",IF(G204&lt;=24,"12-24 Hrs","Over 24 Hrs"))</f>
        <v>12-24 Hrs</v>
      </c>
    </row>
    <row r="205" customFormat="false" ht="15" hidden="false" customHeight="false" outlineLevel="0" collapsed="false">
      <c r="A205" s="25" t="s">
        <v>343</v>
      </c>
      <c r="B205" s="25" t="s">
        <v>145</v>
      </c>
      <c r="C205" s="25" t="s">
        <v>143</v>
      </c>
      <c r="D205" s="10" t="s">
        <v>17</v>
      </c>
      <c r="E205" s="25" t="s">
        <v>42</v>
      </c>
      <c r="F205" s="10" t="s">
        <v>24</v>
      </c>
      <c r="G205" s="13" t="n">
        <v>9.5</v>
      </c>
      <c r="H205" s="11" t="n">
        <v>24</v>
      </c>
      <c r="I205" s="25" t="s">
        <v>50</v>
      </c>
      <c r="J205" s="25" t="s">
        <v>44</v>
      </c>
      <c r="K205" s="25" t="s">
        <v>51</v>
      </c>
      <c r="L205" s="25" t="str">
        <f aca="false">IF(G205&lt;=H205,"Within SLA","SLA Breached")</f>
        <v>Within SLA</v>
      </c>
      <c r="M205" s="25" t="str">
        <f aca="false">IF(G205&lt;=12,"Under 12 Hrs",IF(G205&lt;=24,"12-24 Hrs","Over 24 Hrs"))</f>
        <v>Under 12 Hrs</v>
      </c>
    </row>
    <row r="206" customFormat="false" ht="15" hidden="false" customHeight="false" outlineLevel="0" collapsed="false">
      <c r="A206" s="24" t="s">
        <v>344</v>
      </c>
      <c r="B206" s="24" t="s">
        <v>159</v>
      </c>
      <c r="C206" s="24" t="s">
        <v>149</v>
      </c>
      <c r="D206" s="14" t="s">
        <v>18</v>
      </c>
      <c r="E206" s="24" t="s">
        <v>42</v>
      </c>
      <c r="F206" s="14" t="s">
        <v>26</v>
      </c>
      <c r="G206" s="17" t="n">
        <v>58.4</v>
      </c>
      <c r="H206" s="15" t="n">
        <v>48</v>
      </c>
      <c r="I206" s="24" t="s">
        <v>50</v>
      </c>
      <c r="J206" s="24" t="s">
        <v>44</v>
      </c>
      <c r="K206" s="24" t="s">
        <v>51</v>
      </c>
      <c r="L206" s="24" t="str">
        <f aca="false">IF(G206&lt;=H206,"Within SLA","SLA Breached")</f>
        <v>SLA Breached</v>
      </c>
      <c r="M206" s="24" t="str">
        <f aca="false">IF(G206&lt;=12,"Under 12 Hrs",IF(G206&lt;=24,"12-24 Hrs","Over 24 Hrs"))</f>
        <v>Over 24 Hrs</v>
      </c>
    </row>
    <row r="207" customFormat="false" ht="15" hidden="false" customHeight="false" outlineLevel="0" collapsed="false">
      <c r="A207" s="25" t="s">
        <v>345</v>
      </c>
      <c r="B207" s="25" t="s">
        <v>258</v>
      </c>
      <c r="C207" s="25" t="s">
        <v>132</v>
      </c>
      <c r="D207" s="10" t="s">
        <v>16</v>
      </c>
      <c r="E207" s="25" t="s">
        <v>60</v>
      </c>
      <c r="F207" s="10" t="s">
        <v>24</v>
      </c>
      <c r="G207" s="13" t="n">
        <v>8.9</v>
      </c>
      <c r="H207" s="11" t="n">
        <v>24</v>
      </c>
      <c r="I207" s="25" t="s">
        <v>50</v>
      </c>
      <c r="J207" s="25" t="s">
        <v>44</v>
      </c>
      <c r="K207" s="25" t="s">
        <v>51</v>
      </c>
      <c r="L207" s="25" t="str">
        <f aca="false">IF(G207&lt;=H207,"Within SLA","SLA Breached")</f>
        <v>Within SLA</v>
      </c>
      <c r="M207" s="25" t="str">
        <f aca="false">IF(G207&lt;=12,"Under 12 Hrs",IF(G207&lt;=24,"12-24 Hrs","Over 24 Hrs"))</f>
        <v>Under 12 Hrs</v>
      </c>
    </row>
    <row r="208" customFormat="false" ht="15" hidden="false" customHeight="false" outlineLevel="0" collapsed="false">
      <c r="A208" s="24" t="s">
        <v>346</v>
      </c>
      <c r="B208" s="24" t="s">
        <v>113</v>
      </c>
      <c r="C208" s="24" t="s">
        <v>258</v>
      </c>
      <c r="D208" s="14" t="s">
        <v>16</v>
      </c>
      <c r="E208" s="24" t="s">
        <v>42</v>
      </c>
      <c r="F208" s="14" t="s">
        <v>24</v>
      </c>
      <c r="G208" s="17" t="n">
        <v>30.9</v>
      </c>
      <c r="H208" s="15" t="n">
        <v>24</v>
      </c>
      <c r="I208" s="24" t="s">
        <v>50</v>
      </c>
      <c r="J208" s="24" t="s">
        <v>44</v>
      </c>
      <c r="K208" s="24" t="s">
        <v>63</v>
      </c>
      <c r="L208" s="24" t="str">
        <f aca="false">IF(G208&lt;=H208,"Within SLA","SLA Breached")</f>
        <v>SLA Breached</v>
      </c>
      <c r="M208" s="24" t="str">
        <f aca="false">IF(G208&lt;=12,"Under 12 Hrs",IF(G208&lt;=24,"12-24 Hrs","Over 24 Hrs"))</f>
        <v>Over 24 Hrs</v>
      </c>
    </row>
    <row r="209" customFormat="false" ht="15" hidden="false" customHeight="false" outlineLevel="0" collapsed="false">
      <c r="A209" s="25" t="s">
        <v>347</v>
      </c>
      <c r="B209" s="25" t="s">
        <v>56</v>
      </c>
      <c r="C209" s="25" t="s">
        <v>56</v>
      </c>
      <c r="D209" s="10" t="s">
        <v>16</v>
      </c>
      <c r="E209" s="25" t="s">
        <v>42</v>
      </c>
      <c r="F209" s="10" t="s">
        <v>24</v>
      </c>
      <c r="G209" s="13" t="n">
        <v>7</v>
      </c>
      <c r="H209" s="11" t="n">
        <v>24</v>
      </c>
      <c r="I209" s="25" t="s">
        <v>43</v>
      </c>
      <c r="J209" s="25" t="s">
        <v>44</v>
      </c>
      <c r="K209" s="25" t="s">
        <v>51</v>
      </c>
      <c r="L209" s="25" t="str">
        <f aca="false">IF(G209&lt;=H209,"Within SLA","SLA Breached")</f>
        <v>Within SLA</v>
      </c>
      <c r="M209" s="25" t="str">
        <f aca="false">IF(G209&lt;=12,"Under 12 Hrs",IF(G209&lt;=24,"12-24 Hrs","Over 24 Hrs"))</f>
        <v>Under 12 Hrs</v>
      </c>
    </row>
    <row r="210" customFormat="false" ht="15" hidden="false" customHeight="false" outlineLevel="0" collapsed="false">
      <c r="A210" s="24" t="s">
        <v>348</v>
      </c>
      <c r="B210" s="24" t="s">
        <v>176</v>
      </c>
      <c r="C210" s="24" t="s">
        <v>126</v>
      </c>
      <c r="D210" s="14" t="s">
        <v>18</v>
      </c>
      <c r="E210" s="24" t="s">
        <v>60</v>
      </c>
      <c r="F210" s="14" t="s">
        <v>25</v>
      </c>
      <c r="G210" s="17" t="n">
        <v>12.2</v>
      </c>
      <c r="H210" s="15" t="n">
        <v>48</v>
      </c>
      <c r="I210" s="24" t="s">
        <v>43</v>
      </c>
      <c r="J210" s="24" t="s">
        <v>44</v>
      </c>
      <c r="K210" s="24" t="s">
        <v>63</v>
      </c>
      <c r="L210" s="24" t="str">
        <f aca="false">IF(G210&lt;=H210,"Within SLA","SLA Breached")</f>
        <v>Within SLA</v>
      </c>
      <c r="M210" s="24" t="str">
        <f aca="false">IF(G210&lt;=12,"Under 12 Hrs",IF(G210&lt;=24,"12-24 Hrs","Over 24 Hrs"))</f>
        <v>12-24 Hrs</v>
      </c>
    </row>
    <row r="211" customFormat="false" ht="15" hidden="false" customHeight="false" outlineLevel="0" collapsed="false">
      <c r="A211" s="25" t="s">
        <v>349</v>
      </c>
      <c r="B211" s="25" t="s">
        <v>350</v>
      </c>
      <c r="C211" s="25" t="s">
        <v>53</v>
      </c>
      <c r="D211" s="10" t="s">
        <v>19</v>
      </c>
      <c r="E211" s="25" t="s">
        <v>42</v>
      </c>
      <c r="F211" s="10" t="s">
        <v>24</v>
      </c>
      <c r="G211" s="13" t="n">
        <v>9.1</v>
      </c>
      <c r="H211" s="11" t="n">
        <v>12</v>
      </c>
      <c r="I211" s="25" t="s">
        <v>50</v>
      </c>
      <c r="J211" s="25" t="s">
        <v>44</v>
      </c>
      <c r="K211" s="25" t="s">
        <v>63</v>
      </c>
      <c r="L211" s="25" t="str">
        <f aca="false">IF(G211&lt;=H211,"Within SLA","SLA Breached")</f>
        <v>Within SLA</v>
      </c>
      <c r="M211" s="25" t="str">
        <f aca="false">IF(G211&lt;=12,"Under 12 Hrs",IF(G211&lt;=24,"12-24 Hrs","Over 24 Hrs"))</f>
        <v>Under 12 Hrs</v>
      </c>
    </row>
    <row r="212" customFormat="false" ht="15" hidden="false" customHeight="false" outlineLevel="0" collapsed="false">
      <c r="A212" s="24" t="s">
        <v>351</v>
      </c>
      <c r="B212" s="24" t="s">
        <v>107</v>
      </c>
      <c r="C212" s="24" t="s">
        <v>161</v>
      </c>
      <c r="D212" s="14" t="s">
        <v>15</v>
      </c>
      <c r="E212" s="24" t="s">
        <v>60</v>
      </c>
      <c r="F212" s="14" t="s">
        <v>26</v>
      </c>
      <c r="G212" s="17" t="n">
        <v>14.2</v>
      </c>
      <c r="H212" s="15" t="n">
        <v>48</v>
      </c>
      <c r="I212" s="24" t="s">
        <v>43</v>
      </c>
      <c r="J212" s="24" t="s">
        <v>44</v>
      </c>
      <c r="K212" s="24" t="s">
        <v>54</v>
      </c>
      <c r="L212" s="24" t="str">
        <f aca="false">IF(G212&lt;=H212,"Within SLA","SLA Breached")</f>
        <v>Within SLA</v>
      </c>
      <c r="M212" s="24" t="str">
        <f aca="false">IF(G212&lt;=12,"Under 12 Hrs",IF(G212&lt;=24,"12-24 Hrs","Over 24 Hrs"))</f>
        <v>12-24 Hrs</v>
      </c>
    </row>
    <row r="213" customFormat="false" ht="15" hidden="false" customHeight="false" outlineLevel="0" collapsed="false">
      <c r="A213" s="25" t="s">
        <v>352</v>
      </c>
      <c r="B213" s="25" t="s">
        <v>80</v>
      </c>
      <c r="C213" s="25" t="s">
        <v>103</v>
      </c>
      <c r="D213" s="10" t="s">
        <v>18</v>
      </c>
      <c r="E213" s="25" t="s">
        <v>42</v>
      </c>
      <c r="F213" s="10" t="s">
        <v>25</v>
      </c>
      <c r="G213" s="13" t="n">
        <v>42.7</v>
      </c>
      <c r="H213" s="11" t="n">
        <v>48</v>
      </c>
      <c r="I213" s="25" t="s">
        <v>50</v>
      </c>
      <c r="J213" s="25" t="s">
        <v>44</v>
      </c>
      <c r="K213" s="25" t="s">
        <v>45</v>
      </c>
      <c r="L213" s="25" t="str">
        <f aca="false">IF(G213&lt;=H213,"Within SLA","SLA Breached")</f>
        <v>Within SLA</v>
      </c>
      <c r="M213" s="25" t="str">
        <f aca="false">IF(G213&lt;=12,"Under 12 Hrs",IF(G213&lt;=24,"12-24 Hrs","Over 24 Hrs"))</f>
        <v>Over 24 Hrs</v>
      </c>
    </row>
    <row r="214" customFormat="false" ht="15" hidden="false" customHeight="false" outlineLevel="0" collapsed="false">
      <c r="A214" s="24" t="s">
        <v>353</v>
      </c>
      <c r="B214" s="24" t="s">
        <v>119</v>
      </c>
      <c r="C214" s="24" t="s">
        <v>119</v>
      </c>
      <c r="D214" s="14" t="s">
        <v>15</v>
      </c>
      <c r="E214" s="24" t="s">
        <v>42</v>
      </c>
      <c r="F214" s="14" t="s">
        <v>26</v>
      </c>
      <c r="G214" s="17" t="n">
        <v>6.2</v>
      </c>
      <c r="H214" s="15" t="n">
        <v>48</v>
      </c>
      <c r="I214" s="24" t="s">
        <v>50</v>
      </c>
      <c r="J214" s="24" t="s">
        <v>44</v>
      </c>
      <c r="K214" s="24" t="s">
        <v>45</v>
      </c>
      <c r="L214" s="24" t="str">
        <f aca="false">IF(G214&lt;=H214,"Within SLA","SLA Breached")</f>
        <v>Within SLA</v>
      </c>
      <c r="M214" s="24" t="str">
        <f aca="false">IF(G214&lt;=12,"Under 12 Hrs",IF(G214&lt;=24,"12-24 Hrs","Over 24 Hrs"))</f>
        <v>Under 12 Hrs</v>
      </c>
    </row>
    <row r="215" customFormat="false" ht="15" hidden="false" customHeight="false" outlineLevel="0" collapsed="false">
      <c r="A215" s="25" t="s">
        <v>354</v>
      </c>
      <c r="B215" s="25" t="s">
        <v>100</v>
      </c>
      <c r="C215" s="25" t="s">
        <v>100</v>
      </c>
      <c r="D215" s="10" t="s">
        <v>17</v>
      </c>
      <c r="E215" s="25" t="s">
        <v>60</v>
      </c>
      <c r="F215" s="10" t="s">
        <v>24</v>
      </c>
      <c r="G215" s="13" t="n">
        <v>8.5</v>
      </c>
      <c r="H215" s="11" t="n">
        <v>24</v>
      </c>
      <c r="I215" s="25" t="s">
        <v>43</v>
      </c>
      <c r="J215" s="25" t="s">
        <v>44</v>
      </c>
      <c r="K215" s="25" t="s">
        <v>63</v>
      </c>
      <c r="L215" s="25" t="str">
        <f aca="false">IF(G215&lt;=H215,"Within SLA","SLA Breached")</f>
        <v>Within SLA</v>
      </c>
      <c r="M215" s="25" t="str">
        <f aca="false">IF(G215&lt;=12,"Under 12 Hrs",IF(G215&lt;=24,"12-24 Hrs","Over 24 Hrs"))</f>
        <v>Under 12 Hrs</v>
      </c>
    </row>
    <row r="216" customFormat="false" ht="15" hidden="false" customHeight="false" outlineLevel="0" collapsed="false">
      <c r="A216" s="24" t="s">
        <v>355</v>
      </c>
      <c r="B216" s="24" t="s">
        <v>59</v>
      </c>
      <c r="C216" s="24" t="s">
        <v>59</v>
      </c>
      <c r="D216" s="14" t="s">
        <v>19</v>
      </c>
      <c r="E216" s="24" t="s">
        <v>60</v>
      </c>
      <c r="F216" s="14" t="s">
        <v>24</v>
      </c>
      <c r="G216" s="17" t="n">
        <v>3.2</v>
      </c>
      <c r="H216" s="15" t="n">
        <v>12</v>
      </c>
      <c r="I216" s="24" t="s">
        <v>50</v>
      </c>
      <c r="J216" s="24" t="s">
        <v>44</v>
      </c>
      <c r="K216" s="24" t="s">
        <v>45</v>
      </c>
      <c r="L216" s="24" t="str">
        <f aca="false">IF(G216&lt;=H216,"Within SLA","SLA Breached")</f>
        <v>Within SLA</v>
      </c>
      <c r="M216" s="24" t="str">
        <f aca="false">IF(G216&lt;=12,"Under 12 Hrs",IF(G216&lt;=24,"12-24 Hrs","Over 24 Hrs"))</f>
        <v>Under 12 Hrs</v>
      </c>
    </row>
    <row r="217" customFormat="false" ht="15" hidden="false" customHeight="false" outlineLevel="0" collapsed="false">
      <c r="A217" s="25" t="s">
        <v>356</v>
      </c>
      <c r="B217" s="25" t="s">
        <v>140</v>
      </c>
      <c r="C217" s="25" t="s">
        <v>258</v>
      </c>
      <c r="D217" s="10" t="s">
        <v>18</v>
      </c>
      <c r="E217" s="25" t="s">
        <v>42</v>
      </c>
      <c r="F217" s="10" t="s">
        <v>26</v>
      </c>
      <c r="G217" s="13" t="n">
        <v>64.2</v>
      </c>
      <c r="H217" s="11" t="n">
        <v>48</v>
      </c>
      <c r="I217" s="25" t="s">
        <v>50</v>
      </c>
      <c r="J217" s="25" t="s">
        <v>44</v>
      </c>
      <c r="K217" s="25" t="s">
        <v>54</v>
      </c>
      <c r="L217" s="25" t="str">
        <f aca="false">IF(G217&lt;=H217,"Within SLA","SLA Breached")</f>
        <v>SLA Breached</v>
      </c>
      <c r="M217" s="25" t="str">
        <f aca="false">IF(G217&lt;=12,"Under 12 Hrs",IF(G217&lt;=24,"12-24 Hrs","Over 24 Hrs"))</f>
        <v>Over 24 Hrs</v>
      </c>
    </row>
    <row r="218" customFormat="false" ht="15" hidden="false" customHeight="false" outlineLevel="0" collapsed="false">
      <c r="A218" s="24" t="s">
        <v>357</v>
      </c>
      <c r="B218" s="24" t="s">
        <v>93</v>
      </c>
      <c r="C218" s="24" t="s">
        <v>100</v>
      </c>
      <c r="D218" s="14" t="s">
        <v>16</v>
      </c>
      <c r="E218" s="24" t="s">
        <v>42</v>
      </c>
      <c r="F218" s="14" t="s">
        <v>24</v>
      </c>
      <c r="G218" s="17" t="n">
        <v>29.5</v>
      </c>
      <c r="H218" s="15" t="n">
        <v>24</v>
      </c>
      <c r="I218" s="24" t="s">
        <v>50</v>
      </c>
      <c r="J218" s="24" t="s">
        <v>44</v>
      </c>
      <c r="K218" s="24" t="s">
        <v>54</v>
      </c>
      <c r="L218" s="24" t="str">
        <f aca="false">IF(G218&lt;=H218,"Within SLA","SLA Breached")</f>
        <v>SLA Breached</v>
      </c>
      <c r="M218" s="24" t="str">
        <f aca="false">IF(G218&lt;=12,"Under 12 Hrs",IF(G218&lt;=24,"12-24 Hrs","Over 24 Hrs"))</f>
        <v>Over 24 Hrs</v>
      </c>
    </row>
    <row r="219" customFormat="false" ht="15" hidden="false" customHeight="false" outlineLevel="0" collapsed="false">
      <c r="A219" s="25" t="s">
        <v>358</v>
      </c>
      <c r="B219" s="25" t="s">
        <v>258</v>
      </c>
      <c r="C219" s="25" t="s">
        <v>258</v>
      </c>
      <c r="D219" s="10" t="s">
        <v>16</v>
      </c>
      <c r="E219" s="25" t="s">
        <v>60</v>
      </c>
      <c r="F219" s="10" t="s">
        <v>24</v>
      </c>
      <c r="G219" s="13" t="n">
        <v>11.4</v>
      </c>
      <c r="H219" s="11" t="n">
        <v>24</v>
      </c>
      <c r="I219" s="25" t="s">
        <v>43</v>
      </c>
      <c r="J219" s="25" t="s">
        <v>44</v>
      </c>
      <c r="K219" s="25" t="s">
        <v>51</v>
      </c>
      <c r="L219" s="25" t="str">
        <f aca="false">IF(G219&lt;=H219,"Within SLA","SLA Breached")</f>
        <v>Within SLA</v>
      </c>
      <c r="M219" s="25" t="str">
        <f aca="false">IF(G219&lt;=12,"Under 12 Hrs",IF(G219&lt;=24,"12-24 Hrs","Over 24 Hrs"))</f>
        <v>Under 12 Hrs</v>
      </c>
    </row>
    <row r="220" customFormat="false" ht="15" hidden="false" customHeight="false" outlineLevel="0" collapsed="false">
      <c r="A220" s="24" t="s">
        <v>359</v>
      </c>
      <c r="B220" s="24" t="s">
        <v>59</v>
      </c>
      <c r="C220" s="24" t="s">
        <v>188</v>
      </c>
      <c r="D220" s="14" t="s">
        <v>19</v>
      </c>
      <c r="E220" s="24" t="s">
        <v>60</v>
      </c>
      <c r="F220" s="14" t="s">
        <v>24</v>
      </c>
      <c r="G220" s="17" t="n">
        <v>11</v>
      </c>
      <c r="H220" s="15" t="n">
        <v>12</v>
      </c>
      <c r="I220" s="24" t="s">
        <v>50</v>
      </c>
      <c r="J220" s="24" t="s">
        <v>44</v>
      </c>
      <c r="K220" s="24" t="s">
        <v>45</v>
      </c>
      <c r="L220" s="24" t="str">
        <f aca="false">IF(G220&lt;=H220,"Within SLA","SLA Breached")</f>
        <v>Within SLA</v>
      </c>
      <c r="M220" s="24" t="str">
        <f aca="false">IF(G220&lt;=12,"Under 12 Hrs",IF(G220&lt;=24,"12-24 Hrs","Over 24 Hrs"))</f>
        <v>Under 12 Hrs</v>
      </c>
    </row>
    <row r="221" customFormat="false" ht="15" hidden="false" customHeight="false" outlineLevel="0" collapsed="false">
      <c r="A221" s="25" t="s">
        <v>360</v>
      </c>
      <c r="B221" s="25" t="s">
        <v>77</v>
      </c>
      <c r="C221" s="25" t="s">
        <v>142</v>
      </c>
      <c r="D221" s="10" t="s">
        <v>18</v>
      </c>
      <c r="E221" s="25" t="s">
        <v>42</v>
      </c>
      <c r="F221" s="10" t="s">
        <v>26</v>
      </c>
      <c r="G221" s="13" t="n">
        <v>35.1</v>
      </c>
      <c r="H221" s="11" t="n">
        <v>48</v>
      </c>
      <c r="I221" s="25" t="s">
        <v>43</v>
      </c>
      <c r="J221" s="25" t="s">
        <v>44</v>
      </c>
      <c r="K221" s="25" t="s">
        <v>54</v>
      </c>
      <c r="L221" s="25" t="str">
        <f aca="false">IF(G221&lt;=H221,"Within SLA","SLA Breached")</f>
        <v>Within SLA</v>
      </c>
      <c r="M221" s="25" t="str">
        <f aca="false">IF(G221&lt;=12,"Under 12 Hrs",IF(G221&lt;=24,"12-24 Hrs","Over 24 Hrs"))</f>
        <v>Over 24 Hrs</v>
      </c>
    </row>
    <row r="222" customFormat="false" ht="15" hidden="false" customHeight="false" outlineLevel="0" collapsed="false">
      <c r="A222" s="24" t="s">
        <v>361</v>
      </c>
      <c r="B222" s="24" t="s">
        <v>89</v>
      </c>
      <c r="C222" s="24" t="s">
        <v>57</v>
      </c>
      <c r="D222" s="14" t="s">
        <v>18</v>
      </c>
      <c r="E222" s="24" t="s">
        <v>42</v>
      </c>
      <c r="F222" s="14" t="s">
        <v>26</v>
      </c>
      <c r="G222" s="17" t="n">
        <v>38</v>
      </c>
      <c r="H222" s="15" t="n">
        <v>48</v>
      </c>
      <c r="I222" s="24" t="s">
        <v>50</v>
      </c>
      <c r="J222" s="24" t="s">
        <v>44</v>
      </c>
      <c r="K222" s="24" t="s">
        <v>63</v>
      </c>
      <c r="L222" s="24" t="str">
        <f aca="false">IF(G222&lt;=H222,"Within SLA","SLA Breached")</f>
        <v>Within SLA</v>
      </c>
      <c r="M222" s="24" t="str">
        <f aca="false">IF(G222&lt;=12,"Under 12 Hrs",IF(G222&lt;=24,"12-24 Hrs","Over 24 Hrs"))</f>
        <v>Over 24 Hrs</v>
      </c>
    </row>
    <row r="223" customFormat="false" ht="15" hidden="false" customHeight="false" outlineLevel="0" collapsed="false">
      <c r="A223" s="25" t="s">
        <v>362</v>
      </c>
      <c r="B223" s="25" t="s">
        <v>68</v>
      </c>
      <c r="C223" s="25" t="s">
        <v>53</v>
      </c>
      <c r="D223" s="10" t="s">
        <v>18</v>
      </c>
      <c r="E223" s="25" t="s">
        <v>42</v>
      </c>
      <c r="F223" s="10" t="s">
        <v>25</v>
      </c>
      <c r="G223" s="13" t="n">
        <v>31.5</v>
      </c>
      <c r="H223" s="11" t="n">
        <v>48</v>
      </c>
      <c r="I223" s="25" t="s">
        <v>43</v>
      </c>
      <c r="J223" s="25" t="s">
        <v>44</v>
      </c>
      <c r="K223" s="25" t="s">
        <v>45</v>
      </c>
      <c r="L223" s="25" t="str">
        <f aca="false">IF(G223&lt;=H223,"Within SLA","SLA Breached")</f>
        <v>Within SLA</v>
      </c>
      <c r="M223" s="25" t="str">
        <f aca="false">IF(G223&lt;=12,"Under 12 Hrs",IF(G223&lt;=24,"12-24 Hrs","Over 24 Hrs"))</f>
        <v>Over 24 Hrs</v>
      </c>
    </row>
    <row r="224" customFormat="false" ht="15" hidden="false" customHeight="false" outlineLevel="0" collapsed="false">
      <c r="A224" s="24" t="s">
        <v>363</v>
      </c>
      <c r="B224" s="24" t="s">
        <v>147</v>
      </c>
      <c r="C224" s="24" t="s">
        <v>147</v>
      </c>
      <c r="D224" s="14" t="s">
        <v>19</v>
      </c>
      <c r="E224" s="24" t="s">
        <v>42</v>
      </c>
      <c r="F224" s="14" t="s">
        <v>24</v>
      </c>
      <c r="G224" s="17" t="n">
        <v>7</v>
      </c>
      <c r="H224" s="15" t="n">
        <v>12</v>
      </c>
      <c r="I224" s="24" t="s">
        <v>43</v>
      </c>
      <c r="J224" s="24" t="s">
        <v>44</v>
      </c>
      <c r="K224" s="24" t="s">
        <v>54</v>
      </c>
      <c r="L224" s="24" t="str">
        <f aca="false">IF(G224&lt;=H224,"Within SLA","SLA Breached")</f>
        <v>Within SLA</v>
      </c>
      <c r="M224" s="24" t="str">
        <f aca="false">IF(G224&lt;=12,"Under 12 Hrs",IF(G224&lt;=24,"12-24 Hrs","Over 24 Hrs"))</f>
        <v>Under 12 Hrs</v>
      </c>
    </row>
    <row r="225" customFormat="false" ht="15" hidden="false" customHeight="false" outlineLevel="0" collapsed="false">
      <c r="A225" s="25" t="s">
        <v>364</v>
      </c>
      <c r="B225" s="25" t="s">
        <v>47</v>
      </c>
      <c r="C225" s="25" t="s">
        <v>318</v>
      </c>
      <c r="D225" s="10" t="s">
        <v>15</v>
      </c>
      <c r="E225" s="25" t="s">
        <v>42</v>
      </c>
      <c r="F225" s="10" t="s">
        <v>25</v>
      </c>
      <c r="G225" s="13" t="n">
        <v>16.7</v>
      </c>
      <c r="H225" s="11" t="n">
        <v>48</v>
      </c>
      <c r="I225" s="25" t="s">
        <v>43</v>
      </c>
      <c r="J225" s="25" t="s">
        <v>108</v>
      </c>
      <c r="K225" s="25" t="s">
        <v>54</v>
      </c>
      <c r="L225" s="25" t="str">
        <f aca="false">IF(G225&lt;=H225,"Within SLA","SLA Breached")</f>
        <v>Within SLA</v>
      </c>
      <c r="M225" s="25" t="str">
        <f aca="false">IF(G225&lt;=12,"Under 12 Hrs",IF(G225&lt;=24,"12-24 Hrs","Over 24 Hrs"))</f>
        <v>12-24 Hrs</v>
      </c>
    </row>
    <row r="226" customFormat="false" ht="15" hidden="false" customHeight="false" outlineLevel="0" collapsed="false">
      <c r="A226" s="24" t="s">
        <v>365</v>
      </c>
      <c r="B226" s="24" t="s">
        <v>81</v>
      </c>
      <c r="C226" s="24" t="s">
        <v>178</v>
      </c>
      <c r="D226" s="14" t="s">
        <v>15</v>
      </c>
      <c r="E226" s="24" t="s">
        <v>42</v>
      </c>
      <c r="F226" s="14" t="s">
        <v>26</v>
      </c>
      <c r="G226" s="17" t="n">
        <v>44.6</v>
      </c>
      <c r="H226" s="15" t="n">
        <v>48</v>
      </c>
      <c r="I226" s="24" t="s">
        <v>50</v>
      </c>
      <c r="J226" s="24" t="s">
        <v>44</v>
      </c>
      <c r="K226" s="24" t="s">
        <v>45</v>
      </c>
      <c r="L226" s="24" t="str">
        <f aca="false">IF(G226&lt;=H226,"Within SLA","SLA Breached")</f>
        <v>Within SLA</v>
      </c>
      <c r="M226" s="24" t="str">
        <f aca="false">IF(G226&lt;=12,"Under 12 Hrs",IF(G226&lt;=24,"12-24 Hrs","Over 24 Hrs"))</f>
        <v>Over 24 Hrs</v>
      </c>
    </row>
    <row r="227" customFormat="false" ht="15" hidden="false" customHeight="false" outlineLevel="0" collapsed="false">
      <c r="A227" s="25" t="s">
        <v>366</v>
      </c>
      <c r="B227" s="25" t="s">
        <v>75</v>
      </c>
      <c r="C227" s="25" t="s">
        <v>282</v>
      </c>
      <c r="D227" s="10" t="s">
        <v>16</v>
      </c>
      <c r="E227" s="25" t="s">
        <v>82</v>
      </c>
      <c r="F227" s="10" t="s">
        <v>26</v>
      </c>
      <c r="G227" s="13" t="n">
        <v>30.6</v>
      </c>
      <c r="H227" s="11" t="n">
        <v>24</v>
      </c>
      <c r="I227" s="25" t="s">
        <v>50</v>
      </c>
      <c r="J227" s="25" t="s">
        <v>44</v>
      </c>
      <c r="K227" s="25" t="s">
        <v>63</v>
      </c>
      <c r="L227" s="25" t="str">
        <f aca="false">IF(G227&lt;=H227,"Within SLA","SLA Breached")</f>
        <v>SLA Breached</v>
      </c>
      <c r="M227" s="25" t="str">
        <f aca="false">IF(G227&lt;=12,"Under 12 Hrs",IF(G227&lt;=24,"12-24 Hrs","Over 24 Hrs"))</f>
        <v>Over 24 Hrs</v>
      </c>
    </row>
    <row r="228" customFormat="false" ht="15" hidden="false" customHeight="false" outlineLevel="0" collapsed="false">
      <c r="A228" s="24" t="s">
        <v>367</v>
      </c>
      <c r="B228" s="24" t="s">
        <v>77</v>
      </c>
      <c r="C228" s="24" t="s">
        <v>78</v>
      </c>
      <c r="D228" s="14" t="s">
        <v>16</v>
      </c>
      <c r="E228" s="24" t="s">
        <v>42</v>
      </c>
      <c r="F228" s="14" t="s">
        <v>24</v>
      </c>
      <c r="G228" s="17" t="n">
        <v>22.3</v>
      </c>
      <c r="H228" s="15" t="n">
        <v>24</v>
      </c>
      <c r="I228" s="24" t="s">
        <v>50</v>
      </c>
      <c r="J228" s="24" t="s">
        <v>44</v>
      </c>
      <c r="K228" s="24" t="s">
        <v>54</v>
      </c>
      <c r="L228" s="24" t="str">
        <f aca="false">IF(G228&lt;=H228,"Within SLA","SLA Breached")</f>
        <v>Within SLA</v>
      </c>
      <c r="M228" s="24" t="str">
        <f aca="false">IF(G228&lt;=12,"Under 12 Hrs",IF(G228&lt;=24,"12-24 Hrs","Over 24 Hrs"))</f>
        <v>12-24 Hrs</v>
      </c>
    </row>
    <row r="229" customFormat="false" ht="15" hidden="false" customHeight="false" outlineLevel="0" collapsed="false">
      <c r="A229" s="25" t="s">
        <v>368</v>
      </c>
      <c r="B229" s="25" t="s">
        <v>78</v>
      </c>
      <c r="C229" s="25" t="s">
        <v>78</v>
      </c>
      <c r="D229" s="10" t="s">
        <v>16</v>
      </c>
      <c r="E229" s="25" t="s">
        <v>42</v>
      </c>
      <c r="F229" s="10" t="s">
        <v>24</v>
      </c>
      <c r="G229" s="13" t="n">
        <v>6.4</v>
      </c>
      <c r="H229" s="11" t="n">
        <v>24</v>
      </c>
      <c r="I229" s="25" t="s">
        <v>43</v>
      </c>
      <c r="J229" s="25" t="s">
        <v>44</v>
      </c>
      <c r="K229" s="25" t="s">
        <v>63</v>
      </c>
      <c r="L229" s="25" t="str">
        <f aca="false">IF(G229&lt;=H229,"Within SLA","SLA Breached")</f>
        <v>Within SLA</v>
      </c>
      <c r="M229" s="25" t="str">
        <f aca="false">IF(G229&lt;=12,"Under 12 Hrs",IF(G229&lt;=24,"12-24 Hrs","Over 24 Hrs"))</f>
        <v>Under 12 Hrs</v>
      </c>
    </row>
    <row r="230" customFormat="false" ht="15" hidden="false" customHeight="false" outlineLevel="0" collapsed="false">
      <c r="A230" s="24" t="s">
        <v>369</v>
      </c>
      <c r="B230" s="24" t="s">
        <v>209</v>
      </c>
      <c r="C230" s="24" t="s">
        <v>140</v>
      </c>
      <c r="D230" s="14" t="s">
        <v>19</v>
      </c>
      <c r="E230" s="24" t="s">
        <v>42</v>
      </c>
      <c r="F230" s="14" t="s">
        <v>24</v>
      </c>
      <c r="G230" s="17" t="n">
        <v>10.2</v>
      </c>
      <c r="H230" s="15" t="n">
        <v>12</v>
      </c>
      <c r="I230" s="24" t="s">
        <v>50</v>
      </c>
      <c r="J230" s="24" t="s">
        <v>44</v>
      </c>
      <c r="K230" s="24" t="s">
        <v>63</v>
      </c>
      <c r="L230" s="24" t="str">
        <f aca="false">IF(G230&lt;=H230,"Within SLA","SLA Breached")</f>
        <v>Within SLA</v>
      </c>
      <c r="M230" s="24" t="str">
        <f aca="false">IF(G230&lt;=12,"Under 12 Hrs",IF(G230&lt;=24,"12-24 Hrs","Over 24 Hrs"))</f>
        <v>Under 12 Hrs</v>
      </c>
    </row>
    <row r="231" customFormat="false" ht="15" hidden="false" customHeight="false" outlineLevel="0" collapsed="false">
      <c r="A231" s="25" t="s">
        <v>370</v>
      </c>
      <c r="B231" s="25" t="s">
        <v>119</v>
      </c>
      <c r="C231" s="25" t="s">
        <v>246</v>
      </c>
      <c r="D231" s="10" t="s">
        <v>19</v>
      </c>
      <c r="E231" s="25" t="s">
        <v>42</v>
      </c>
      <c r="F231" s="10" t="s">
        <v>24</v>
      </c>
      <c r="G231" s="13" t="n">
        <v>10.1</v>
      </c>
      <c r="H231" s="11" t="n">
        <v>12</v>
      </c>
      <c r="I231" s="25" t="s">
        <v>50</v>
      </c>
      <c r="J231" s="25" t="s">
        <v>44</v>
      </c>
      <c r="K231" s="25" t="s">
        <v>54</v>
      </c>
      <c r="L231" s="25" t="str">
        <f aca="false">IF(G231&lt;=H231,"Within SLA","SLA Breached")</f>
        <v>Within SLA</v>
      </c>
      <c r="M231" s="25" t="str">
        <f aca="false">IF(G231&lt;=12,"Under 12 Hrs",IF(G231&lt;=24,"12-24 Hrs","Over 24 Hrs"))</f>
        <v>Under 12 Hrs</v>
      </c>
    </row>
    <row r="232" customFormat="false" ht="15" hidden="false" customHeight="false" outlineLevel="0" collapsed="false">
      <c r="A232" s="24" t="s">
        <v>371</v>
      </c>
      <c r="B232" s="24" t="s">
        <v>198</v>
      </c>
      <c r="C232" s="24" t="s">
        <v>89</v>
      </c>
      <c r="D232" s="14" t="s">
        <v>15</v>
      </c>
      <c r="E232" s="24" t="s">
        <v>42</v>
      </c>
      <c r="F232" s="14" t="s">
        <v>25</v>
      </c>
      <c r="G232" s="17" t="n">
        <v>57.1</v>
      </c>
      <c r="H232" s="15" t="n">
        <v>48</v>
      </c>
      <c r="I232" s="24" t="s">
        <v>50</v>
      </c>
      <c r="J232" s="24" t="s">
        <v>44</v>
      </c>
      <c r="K232" s="24" t="s">
        <v>51</v>
      </c>
      <c r="L232" s="24" t="str">
        <f aca="false">IF(G232&lt;=H232,"Within SLA","SLA Breached")</f>
        <v>SLA Breached</v>
      </c>
      <c r="M232" s="24" t="str">
        <f aca="false">IF(G232&lt;=12,"Under 12 Hrs",IF(G232&lt;=24,"12-24 Hrs","Over 24 Hrs"))</f>
        <v>Over 24 Hrs</v>
      </c>
    </row>
    <row r="233" customFormat="false" ht="15" hidden="false" customHeight="false" outlineLevel="0" collapsed="false">
      <c r="A233" s="25" t="s">
        <v>372</v>
      </c>
      <c r="B233" s="25" t="s">
        <v>218</v>
      </c>
      <c r="C233" s="25" t="s">
        <v>183</v>
      </c>
      <c r="D233" s="10" t="s">
        <v>18</v>
      </c>
      <c r="E233" s="25" t="s">
        <v>42</v>
      </c>
      <c r="F233" s="10" t="s">
        <v>26</v>
      </c>
      <c r="G233" s="13" t="n">
        <v>30.6</v>
      </c>
      <c r="H233" s="11" t="n">
        <v>48</v>
      </c>
      <c r="I233" s="25" t="s">
        <v>43</v>
      </c>
      <c r="J233" s="25" t="s">
        <v>44</v>
      </c>
      <c r="K233" s="25" t="s">
        <v>54</v>
      </c>
      <c r="L233" s="25" t="str">
        <f aca="false">IF(G233&lt;=H233,"Within SLA","SLA Breached")</f>
        <v>Within SLA</v>
      </c>
      <c r="M233" s="25" t="str">
        <f aca="false">IF(G233&lt;=12,"Under 12 Hrs",IF(G233&lt;=24,"12-24 Hrs","Over 24 Hrs"))</f>
        <v>Over 24 Hrs</v>
      </c>
    </row>
    <row r="234" customFormat="false" ht="15" hidden="false" customHeight="false" outlineLevel="0" collapsed="false">
      <c r="A234" s="24" t="s">
        <v>373</v>
      </c>
      <c r="B234" s="24" t="s">
        <v>80</v>
      </c>
      <c r="C234" s="24" t="s">
        <v>81</v>
      </c>
      <c r="D234" s="14" t="s">
        <v>18</v>
      </c>
      <c r="E234" s="24" t="s">
        <v>82</v>
      </c>
      <c r="F234" s="14" t="s">
        <v>26</v>
      </c>
      <c r="G234" s="17" t="n">
        <v>12.1</v>
      </c>
      <c r="H234" s="15" t="n">
        <v>24</v>
      </c>
      <c r="I234" s="24" t="s">
        <v>50</v>
      </c>
      <c r="J234" s="24" t="s">
        <v>108</v>
      </c>
      <c r="K234" s="24" t="s">
        <v>45</v>
      </c>
      <c r="L234" s="24" t="str">
        <f aca="false">IF(G234&lt;=H234,"Within SLA","SLA Breached")</f>
        <v>Within SLA</v>
      </c>
      <c r="M234" s="24" t="str">
        <f aca="false">IF(G234&lt;=12,"Under 12 Hrs",IF(G234&lt;=24,"12-24 Hrs","Over 24 Hrs"))</f>
        <v>12-24 Hrs</v>
      </c>
    </row>
    <row r="235" customFormat="false" ht="15" hidden="false" customHeight="false" outlineLevel="0" collapsed="false">
      <c r="A235" s="25" t="s">
        <v>374</v>
      </c>
      <c r="B235" s="25" t="s">
        <v>136</v>
      </c>
      <c r="C235" s="25" t="s">
        <v>170</v>
      </c>
      <c r="D235" s="10" t="s">
        <v>18</v>
      </c>
      <c r="E235" s="25" t="s">
        <v>42</v>
      </c>
      <c r="F235" s="10" t="s">
        <v>26</v>
      </c>
      <c r="G235" s="13" t="n">
        <v>34.8</v>
      </c>
      <c r="H235" s="11" t="n">
        <v>48</v>
      </c>
      <c r="I235" s="25" t="s">
        <v>43</v>
      </c>
      <c r="J235" s="25" t="s">
        <v>44</v>
      </c>
      <c r="K235" s="25" t="s">
        <v>51</v>
      </c>
      <c r="L235" s="25" t="str">
        <f aca="false">IF(G235&lt;=H235,"Within SLA","SLA Breached")</f>
        <v>Within SLA</v>
      </c>
      <c r="M235" s="25" t="str">
        <f aca="false">IF(G235&lt;=12,"Under 12 Hrs",IF(G235&lt;=24,"12-24 Hrs","Over 24 Hrs"))</f>
        <v>Over 24 Hrs</v>
      </c>
    </row>
    <row r="236" customFormat="false" ht="15" hidden="false" customHeight="false" outlineLevel="0" collapsed="false">
      <c r="A236" s="24" t="s">
        <v>375</v>
      </c>
      <c r="B236" s="24" t="s">
        <v>198</v>
      </c>
      <c r="C236" s="24" t="s">
        <v>89</v>
      </c>
      <c r="D236" s="14" t="s">
        <v>17</v>
      </c>
      <c r="E236" s="24" t="s">
        <v>60</v>
      </c>
      <c r="F236" s="14" t="s">
        <v>24</v>
      </c>
      <c r="G236" s="17" t="n">
        <v>33.2</v>
      </c>
      <c r="H236" s="15" t="n">
        <v>24</v>
      </c>
      <c r="I236" s="24" t="s">
        <v>50</v>
      </c>
      <c r="J236" s="24" t="s">
        <v>44</v>
      </c>
      <c r="K236" s="24" t="s">
        <v>63</v>
      </c>
      <c r="L236" s="24" t="str">
        <f aca="false">IF(G236&lt;=H236,"Within SLA","SLA Breached")</f>
        <v>SLA Breached</v>
      </c>
      <c r="M236" s="24" t="str">
        <f aca="false">IF(G236&lt;=12,"Under 12 Hrs",IF(G236&lt;=24,"12-24 Hrs","Over 24 Hrs"))</f>
        <v>Over 24 Hrs</v>
      </c>
    </row>
    <row r="237" customFormat="false" ht="15" hidden="false" customHeight="false" outlineLevel="0" collapsed="false">
      <c r="A237" s="25" t="s">
        <v>376</v>
      </c>
      <c r="B237" s="25" t="s">
        <v>150</v>
      </c>
      <c r="C237" s="25" t="s">
        <v>150</v>
      </c>
      <c r="D237" s="10" t="s">
        <v>16</v>
      </c>
      <c r="E237" s="25" t="s">
        <v>42</v>
      </c>
      <c r="F237" s="10" t="s">
        <v>24</v>
      </c>
      <c r="G237" s="13" t="n">
        <v>9.4</v>
      </c>
      <c r="H237" s="11" t="n">
        <v>24</v>
      </c>
      <c r="I237" s="25" t="s">
        <v>43</v>
      </c>
      <c r="J237" s="25" t="s">
        <v>44</v>
      </c>
      <c r="K237" s="25" t="s">
        <v>54</v>
      </c>
      <c r="L237" s="25" t="str">
        <f aca="false">IF(G237&lt;=H237,"Within SLA","SLA Breached")</f>
        <v>Within SLA</v>
      </c>
      <c r="M237" s="25" t="str">
        <f aca="false">IF(G237&lt;=12,"Under 12 Hrs",IF(G237&lt;=24,"12-24 Hrs","Over 24 Hrs"))</f>
        <v>Under 12 Hrs</v>
      </c>
    </row>
    <row r="238" customFormat="false" ht="15" hidden="false" customHeight="false" outlineLevel="0" collapsed="false">
      <c r="A238" s="24" t="s">
        <v>377</v>
      </c>
      <c r="B238" s="24" t="s">
        <v>212</v>
      </c>
      <c r="C238" s="24" t="s">
        <v>212</v>
      </c>
      <c r="D238" s="14" t="s">
        <v>16</v>
      </c>
      <c r="E238" s="24" t="s">
        <v>42</v>
      </c>
      <c r="F238" s="14" t="s">
        <v>24</v>
      </c>
      <c r="G238" s="17" t="n">
        <v>5.5</v>
      </c>
      <c r="H238" s="15" t="n">
        <v>24</v>
      </c>
      <c r="I238" s="24" t="s">
        <v>43</v>
      </c>
      <c r="J238" s="24" t="s">
        <v>44</v>
      </c>
      <c r="K238" s="24" t="s">
        <v>63</v>
      </c>
      <c r="L238" s="24" t="str">
        <f aca="false">IF(G238&lt;=H238,"Within SLA","SLA Breached")</f>
        <v>Within SLA</v>
      </c>
      <c r="M238" s="24" t="str">
        <f aca="false">IF(G238&lt;=12,"Under 12 Hrs",IF(G238&lt;=24,"12-24 Hrs","Over 24 Hrs"))</f>
        <v>Under 12 Hrs</v>
      </c>
    </row>
    <row r="239" customFormat="false" ht="15" hidden="false" customHeight="false" outlineLevel="0" collapsed="false">
      <c r="A239" s="25" t="s">
        <v>378</v>
      </c>
      <c r="B239" s="25" t="s">
        <v>188</v>
      </c>
      <c r="C239" s="25" t="s">
        <v>243</v>
      </c>
      <c r="D239" s="10" t="s">
        <v>15</v>
      </c>
      <c r="E239" s="25" t="s">
        <v>42</v>
      </c>
      <c r="F239" s="10" t="s">
        <v>26</v>
      </c>
      <c r="G239" s="13" t="n">
        <v>9.9</v>
      </c>
      <c r="H239" s="11" t="n">
        <v>48</v>
      </c>
      <c r="I239" s="25" t="s">
        <v>43</v>
      </c>
      <c r="J239" s="25" t="s">
        <v>44</v>
      </c>
      <c r="K239" s="25" t="s">
        <v>45</v>
      </c>
      <c r="L239" s="25" t="str">
        <f aca="false">IF(G239&lt;=H239,"Within SLA","SLA Breached")</f>
        <v>Within SLA</v>
      </c>
      <c r="M239" s="25" t="str">
        <f aca="false">IF(G239&lt;=12,"Under 12 Hrs",IF(G239&lt;=24,"12-24 Hrs","Over 24 Hrs"))</f>
        <v>Under 12 Hrs</v>
      </c>
    </row>
    <row r="240" customFormat="false" ht="15" hidden="false" customHeight="false" outlineLevel="0" collapsed="false">
      <c r="A240" s="24" t="s">
        <v>379</v>
      </c>
      <c r="B240" s="24" t="s">
        <v>62</v>
      </c>
      <c r="C240" s="24" t="s">
        <v>47</v>
      </c>
      <c r="D240" s="14" t="s">
        <v>17</v>
      </c>
      <c r="E240" s="24" t="s">
        <v>60</v>
      </c>
      <c r="F240" s="14" t="s">
        <v>24</v>
      </c>
      <c r="G240" s="17" t="n">
        <v>8.4</v>
      </c>
      <c r="H240" s="15" t="n">
        <v>24</v>
      </c>
      <c r="I240" s="24" t="s">
        <v>43</v>
      </c>
      <c r="J240" s="24" t="s">
        <v>44</v>
      </c>
      <c r="K240" s="24" t="s">
        <v>51</v>
      </c>
      <c r="L240" s="24" t="str">
        <f aca="false">IF(G240&lt;=H240,"Within SLA","SLA Breached")</f>
        <v>Within SLA</v>
      </c>
      <c r="M240" s="24" t="str">
        <f aca="false">IF(G240&lt;=12,"Under 12 Hrs",IF(G240&lt;=24,"12-24 Hrs","Over 24 Hrs"))</f>
        <v>Under 12 Hrs</v>
      </c>
    </row>
    <row r="241" customFormat="false" ht="15" hidden="false" customHeight="false" outlineLevel="0" collapsed="false">
      <c r="A241" s="25" t="s">
        <v>380</v>
      </c>
      <c r="B241" s="25" t="s">
        <v>147</v>
      </c>
      <c r="C241" s="25" t="s">
        <v>196</v>
      </c>
      <c r="D241" s="10" t="s">
        <v>16</v>
      </c>
      <c r="E241" s="25" t="s">
        <v>42</v>
      </c>
      <c r="F241" s="10" t="s">
        <v>24</v>
      </c>
      <c r="G241" s="13" t="n">
        <v>18.6</v>
      </c>
      <c r="H241" s="11" t="n">
        <v>24</v>
      </c>
      <c r="I241" s="25" t="s">
        <v>50</v>
      </c>
      <c r="J241" s="25" t="s">
        <v>44</v>
      </c>
      <c r="K241" s="25" t="s">
        <v>51</v>
      </c>
      <c r="L241" s="25" t="str">
        <f aca="false">IF(G241&lt;=H241,"Within SLA","SLA Breached")</f>
        <v>Within SLA</v>
      </c>
      <c r="M241" s="25" t="str">
        <f aca="false">IF(G241&lt;=12,"Under 12 Hrs",IF(G241&lt;=24,"12-24 Hrs","Over 24 Hrs"))</f>
        <v>12-24 Hrs</v>
      </c>
    </row>
    <row r="242" customFormat="false" ht="15" hidden="false" customHeight="false" outlineLevel="0" collapsed="false">
      <c r="A242" s="24" t="s">
        <v>381</v>
      </c>
      <c r="B242" s="24" t="s">
        <v>136</v>
      </c>
      <c r="C242" s="24" t="s">
        <v>170</v>
      </c>
      <c r="D242" s="14" t="s">
        <v>17</v>
      </c>
      <c r="E242" s="24" t="s">
        <v>42</v>
      </c>
      <c r="F242" s="14" t="s">
        <v>24</v>
      </c>
      <c r="G242" s="17" t="n">
        <v>17.3</v>
      </c>
      <c r="H242" s="15" t="n">
        <v>24</v>
      </c>
      <c r="I242" s="24" t="s">
        <v>43</v>
      </c>
      <c r="J242" s="24" t="s">
        <v>44</v>
      </c>
      <c r="K242" s="24" t="s">
        <v>45</v>
      </c>
      <c r="L242" s="24" t="str">
        <f aca="false">IF(G242&lt;=H242,"Within SLA","SLA Breached")</f>
        <v>Within SLA</v>
      </c>
      <c r="M242" s="24" t="str">
        <f aca="false">IF(G242&lt;=12,"Under 12 Hrs",IF(G242&lt;=24,"12-24 Hrs","Over 24 Hrs"))</f>
        <v>12-24 Hrs</v>
      </c>
    </row>
    <row r="243" customFormat="false" ht="15" hidden="false" customHeight="false" outlineLevel="0" collapsed="false">
      <c r="A243" s="25" t="s">
        <v>382</v>
      </c>
      <c r="B243" s="25" t="s">
        <v>350</v>
      </c>
      <c r="C243" s="25" t="s">
        <v>350</v>
      </c>
      <c r="D243" s="10" t="s">
        <v>16</v>
      </c>
      <c r="E243" s="25" t="s">
        <v>42</v>
      </c>
      <c r="F243" s="10" t="s">
        <v>24</v>
      </c>
      <c r="G243" s="13" t="n">
        <v>6.7</v>
      </c>
      <c r="H243" s="11" t="n">
        <v>24</v>
      </c>
      <c r="I243" s="25" t="s">
        <v>43</v>
      </c>
      <c r="J243" s="25" t="s">
        <v>108</v>
      </c>
      <c r="K243" s="25" t="s">
        <v>51</v>
      </c>
      <c r="L243" s="25" t="str">
        <f aca="false">IF(G243&lt;=H243,"Within SLA","SLA Breached")</f>
        <v>Within SLA</v>
      </c>
      <c r="M243" s="25" t="str">
        <f aca="false">IF(G243&lt;=12,"Under 12 Hrs",IF(G243&lt;=24,"12-24 Hrs","Over 24 Hrs"))</f>
        <v>Under 12 Hrs</v>
      </c>
    </row>
    <row r="244" customFormat="false" ht="15" hidden="false" customHeight="false" outlineLevel="0" collapsed="false">
      <c r="A244" s="24" t="s">
        <v>383</v>
      </c>
      <c r="B244" s="24" t="s">
        <v>161</v>
      </c>
      <c r="C244" s="24" t="s">
        <v>154</v>
      </c>
      <c r="D244" s="14" t="s">
        <v>16</v>
      </c>
      <c r="E244" s="24" t="s">
        <v>60</v>
      </c>
      <c r="F244" s="14" t="s">
        <v>24</v>
      </c>
      <c r="G244" s="17" t="n">
        <v>11.3</v>
      </c>
      <c r="H244" s="15" t="n">
        <v>24</v>
      </c>
      <c r="I244" s="24" t="s">
        <v>43</v>
      </c>
      <c r="J244" s="24" t="s">
        <v>44</v>
      </c>
      <c r="K244" s="24" t="s">
        <v>63</v>
      </c>
      <c r="L244" s="24" t="str">
        <f aca="false">IF(G244&lt;=H244,"Within SLA","SLA Breached")</f>
        <v>Within SLA</v>
      </c>
      <c r="M244" s="24" t="str">
        <f aca="false">IF(G244&lt;=12,"Under 12 Hrs",IF(G244&lt;=24,"12-24 Hrs","Over 24 Hrs"))</f>
        <v>Under 12 Hrs</v>
      </c>
    </row>
    <row r="245" customFormat="false" ht="15" hidden="false" customHeight="false" outlineLevel="0" collapsed="false">
      <c r="A245" s="25" t="s">
        <v>384</v>
      </c>
      <c r="B245" s="25" t="s">
        <v>296</v>
      </c>
      <c r="C245" s="25" t="s">
        <v>78</v>
      </c>
      <c r="D245" s="10" t="s">
        <v>18</v>
      </c>
      <c r="E245" s="25" t="s">
        <v>42</v>
      </c>
      <c r="F245" s="10" t="s">
        <v>25</v>
      </c>
      <c r="G245" s="13" t="n">
        <v>43.2</v>
      </c>
      <c r="H245" s="11" t="n">
        <v>48</v>
      </c>
      <c r="I245" s="25" t="s">
        <v>50</v>
      </c>
      <c r="J245" s="25" t="s">
        <v>44</v>
      </c>
      <c r="K245" s="25" t="s">
        <v>54</v>
      </c>
      <c r="L245" s="25" t="str">
        <f aca="false">IF(G245&lt;=H245,"Within SLA","SLA Breached")</f>
        <v>Within SLA</v>
      </c>
      <c r="M245" s="25" t="str">
        <f aca="false">IF(G245&lt;=12,"Under 12 Hrs",IF(G245&lt;=24,"12-24 Hrs","Over 24 Hrs"))</f>
        <v>Over 24 Hrs</v>
      </c>
    </row>
    <row r="246" customFormat="false" ht="15" hidden="false" customHeight="false" outlineLevel="0" collapsed="false">
      <c r="A246" s="24" t="s">
        <v>385</v>
      </c>
      <c r="B246" s="24" t="s">
        <v>88</v>
      </c>
      <c r="C246" s="24" t="s">
        <v>89</v>
      </c>
      <c r="D246" s="14" t="s">
        <v>15</v>
      </c>
      <c r="E246" s="24" t="s">
        <v>42</v>
      </c>
      <c r="F246" s="14" t="s">
        <v>25</v>
      </c>
      <c r="G246" s="17" t="n">
        <v>23.8</v>
      </c>
      <c r="H246" s="15" t="n">
        <v>48</v>
      </c>
      <c r="I246" s="24" t="s">
        <v>43</v>
      </c>
      <c r="J246" s="24" t="s">
        <v>44</v>
      </c>
      <c r="K246" s="24" t="s">
        <v>45</v>
      </c>
      <c r="L246" s="24" t="str">
        <f aca="false">IF(G246&lt;=H246,"Within SLA","SLA Breached")</f>
        <v>Within SLA</v>
      </c>
      <c r="M246" s="24" t="str">
        <f aca="false">IF(G246&lt;=12,"Under 12 Hrs",IF(G246&lt;=24,"12-24 Hrs","Over 24 Hrs"))</f>
        <v>12-24 Hrs</v>
      </c>
    </row>
    <row r="247" customFormat="false" ht="15" hidden="false" customHeight="false" outlineLevel="0" collapsed="false">
      <c r="A247" s="25" t="s">
        <v>386</v>
      </c>
      <c r="B247" s="25" t="s">
        <v>118</v>
      </c>
      <c r="C247" s="25" t="s">
        <v>275</v>
      </c>
      <c r="D247" s="10" t="s">
        <v>15</v>
      </c>
      <c r="E247" s="25" t="s">
        <v>42</v>
      </c>
      <c r="F247" s="10" t="s">
        <v>26</v>
      </c>
      <c r="G247" s="13" t="n">
        <v>25.1</v>
      </c>
      <c r="H247" s="11" t="n">
        <v>48</v>
      </c>
      <c r="I247" s="25" t="s">
        <v>43</v>
      </c>
      <c r="J247" s="25" t="s">
        <v>44</v>
      </c>
      <c r="K247" s="25" t="s">
        <v>45</v>
      </c>
      <c r="L247" s="25" t="str">
        <f aca="false">IF(G247&lt;=H247,"Within SLA","SLA Breached")</f>
        <v>Within SLA</v>
      </c>
      <c r="M247" s="25" t="str">
        <f aca="false">IF(G247&lt;=12,"Under 12 Hrs",IF(G247&lt;=24,"12-24 Hrs","Over 24 Hrs"))</f>
        <v>Over 24 Hrs</v>
      </c>
    </row>
    <row r="248" customFormat="false" ht="15" hidden="false" customHeight="false" outlineLevel="0" collapsed="false">
      <c r="A248" s="24" t="s">
        <v>387</v>
      </c>
      <c r="B248" s="24" t="s">
        <v>225</v>
      </c>
      <c r="C248" s="24" t="s">
        <v>176</v>
      </c>
      <c r="D248" s="14" t="s">
        <v>17</v>
      </c>
      <c r="E248" s="24" t="s">
        <v>42</v>
      </c>
      <c r="F248" s="14" t="s">
        <v>24</v>
      </c>
      <c r="G248" s="17" t="n">
        <v>14.7</v>
      </c>
      <c r="H248" s="15" t="n">
        <v>24</v>
      </c>
      <c r="I248" s="24" t="s">
        <v>43</v>
      </c>
      <c r="J248" s="24" t="s">
        <v>44</v>
      </c>
      <c r="K248" s="24" t="s">
        <v>45</v>
      </c>
      <c r="L248" s="24" t="str">
        <f aca="false">IF(G248&lt;=H248,"Within SLA","SLA Breached")</f>
        <v>Within SLA</v>
      </c>
      <c r="M248" s="24" t="str">
        <f aca="false">IF(G248&lt;=12,"Under 12 Hrs",IF(G248&lt;=24,"12-24 Hrs","Over 24 Hrs"))</f>
        <v>12-24 Hrs</v>
      </c>
    </row>
    <row r="249" customFormat="false" ht="15" hidden="false" customHeight="false" outlineLevel="0" collapsed="false">
      <c r="A249" s="25" t="s">
        <v>388</v>
      </c>
      <c r="B249" s="25" t="s">
        <v>71</v>
      </c>
      <c r="C249" s="25" t="s">
        <v>136</v>
      </c>
      <c r="D249" s="10" t="s">
        <v>19</v>
      </c>
      <c r="E249" s="25" t="s">
        <v>42</v>
      </c>
      <c r="F249" s="10" t="s">
        <v>24</v>
      </c>
      <c r="G249" s="13" t="n">
        <v>8.4</v>
      </c>
      <c r="H249" s="11" t="n">
        <v>12</v>
      </c>
      <c r="I249" s="25" t="s">
        <v>43</v>
      </c>
      <c r="J249" s="25" t="s">
        <v>44</v>
      </c>
      <c r="K249" s="25" t="s">
        <v>54</v>
      </c>
      <c r="L249" s="25" t="str">
        <f aca="false">IF(G249&lt;=H249,"Within SLA","SLA Breached")</f>
        <v>Within SLA</v>
      </c>
      <c r="M249" s="25" t="str">
        <f aca="false">IF(G249&lt;=12,"Under 12 Hrs",IF(G249&lt;=24,"12-24 Hrs","Over 24 Hrs"))</f>
        <v>Under 12 Hrs</v>
      </c>
    </row>
    <row r="250" customFormat="false" ht="15" hidden="false" customHeight="false" outlineLevel="0" collapsed="false">
      <c r="A250" s="24" t="s">
        <v>389</v>
      </c>
      <c r="B250" s="24" t="s">
        <v>75</v>
      </c>
      <c r="C250" s="24" t="s">
        <v>75</v>
      </c>
      <c r="D250" s="14" t="s">
        <v>19</v>
      </c>
      <c r="E250" s="24" t="s">
        <v>42</v>
      </c>
      <c r="F250" s="14" t="s">
        <v>24</v>
      </c>
      <c r="G250" s="17" t="n">
        <v>7.8</v>
      </c>
      <c r="H250" s="15" t="n">
        <v>12</v>
      </c>
      <c r="I250" s="24" t="s">
        <v>43</v>
      </c>
      <c r="J250" s="24" t="s">
        <v>44</v>
      </c>
      <c r="K250" s="24" t="s">
        <v>45</v>
      </c>
      <c r="L250" s="24" t="str">
        <f aca="false">IF(G250&lt;=H250,"Within SLA","SLA Breached")</f>
        <v>Within SLA</v>
      </c>
      <c r="M250" s="24" t="str">
        <f aca="false">IF(G250&lt;=12,"Under 12 Hrs",IF(G250&lt;=24,"12-24 Hrs","Over 24 Hrs"))</f>
        <v>Under 12 Hrs</v>
      </c>
    </row>
    <row r="251" customFormat="false" ht="15" hidden="false" customHeight="false" outlineLevel="0" collapsed="false">
      <c r="A251" s="25" t="s">
        <v>390</v>
      </c>
      <c r="B251" s="25" t="s">
        <v>225</v>
      </c>
      <c r="C251" s="25" t="s">
        <v>126</v>
      </c>
      <c r="D251" s="10" t="s">
        <v>16</v>
      </c>
      <c r="E251" s="25" t="s">
        <v>42</v>
      </c>
      <c r="F251" s="10" t="s">
        <v>24</v>
      </c>
      <c r="G251" s="13" t="n">
        <v>28.5</v>
      </c>
      <c r="H251" s="11" t="n">
        <v>24</v>
      </c>
      <c r="I251" s="25" t="s">
        <v>50</v>
      </c>
      <c r="J251" s="25" t="s">
        <v>44</v>
      </c>
      <c r="K251" s="25" t="s">
        <v>45</v>
      </c>
      <c r="L251" s="25" t="str">
        <f aca="false">IF(G251&lt;=H251,"Within SLA","SLA Breached")</f>
        <v>SLA Breached</v>
      </c>
      <c r="M251" s="25" t="str">
        <f aca="false">IF(G251&lt;=12,"Under 12 Hrs",IF(G251&lt;=24,"12-24 Hrs","Over 24 Hrs"))</f>
        <v>Over 24 Hrs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2026-10-21T13:50:09Z</dcterms:created>
  <dc:creator>openpyxl</dc:creator>
  <dc:description/>
  <dc:language>en-US</dc:language>
  <cp:lastModifiedBy/>
  <dcterms:modified xsi:type="dcterms:W3CDTF">2026-10-21T13:50:09Z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